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tudienangelegenheiten\Studiengaenge\Informatik\"/>
    </mc:Choice>
  </mc:AlternateContent>
  <bookViews>
    <workbookView xWindow="0" yWindow="0" windowWidth="26640" windowHeight="10350"/>
  </bookViews>
  <sheets>
    <sheet name="Antrag" sheetId="3" r:id="rId1"/>
    <sheet name="Tabelle1" sheetId="1"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3" l="1"/>
  <c r="C80" i="3"/>
  <c r="C77" i="3"/>
  <c r="C76" i="3"/>
  <c r="C72" i="3"/>
  <c r="C71" i="3"/>
  <c r="C68" i="3"/>
  <c r="C63" i="3"/>
  <c r="C74" i="3" l="1"/>
  <c r="C82" i="3" l="1"/>
  <c r="C86" i="3" l="1"/>
  <c r="D84" i="3"/>
  <c r="C84" i="3"/>
  <c r="C88" i="3"/>
  <c r="C87" i="3"/>
  <c r="C49" i="3"/>
  <c r="C48" i="3"/>
  <c r="D91" i="3"/>
  <c r="C91" i="3"/>
  <c r="C89" i="3"/>
  <c r="D83" i="3"/>
  <c r="C83" i="3"/>
  <c r="D81" i="3"/>
  <c r="D80" i="3"/>
  <c r="D78" i="3"/>
  <c r="D79" i="3"/>
  <c r="D77" i="3"/>
  <c r="D76" i="3"/>
  <c r="D73" i="3"/>
  <c r="C73" i="3"/>
  <c r="D72" i="3"/>
  <c r="D71" i="3"/>
  <c r="D70" i="3"/>
  <c r="C70" i="3"/>
  <c r="D69" i="3"/>
  <c r="C69" i="3"/>
  <c r="D66" i="3"/>
  <c r="C66" i="3"/>
  <c r="D68" i="3"/>
  <c r="D64" i="3"/>
  <c r="C64" i="3"/>
  <c r="D63" i="3"/>
  <c r="C65" i="3"/>
  <c r="D65" i="3"/>
  <c r="D62" i="3"/>
  <c r="C62" i="3"/>
  <c r="D82" i="3" l="1"/>
  <c r="C93" i="3"/>
  <c r="G1" i="3"/>
  <c r="D90" i="3" l="1"/>
  <c r="D93" i="3" s="1"/>
</calcChain>
</file>

<file path=xl/sharedStrings.xml><?xml version="1.0" encoding="utf-8"?>
<sst xmlns="http://schemas.openxmlformats.org/spreadsheetml/2006/main" count="86" uniqueCount="81">
  <si>
    <t>Eingebettete Systeme und Robotik</t>
  </si>
  <si>
    <t>Algorithmik und Deduktion</t>
  </si>
  <si>
    <t>Informationssysteme</t>
  </si>
  <si>
    <t>Intelligente Systeme</t>
  </si>
  <si>
    <t>Software-Engineering</t>
  </si>
  <si>
    <t>Verteilte und vernetzte Systeme</t>
  </si>
  <si>
    <t>Visualisierung und Scientific Computing</t>
  </si>
  <si>
    <t>Antrag auf Wechsel in die neue Prüfungsordnung Informatik von 2018</t>
  </si>
  <si>
    <t>bitte wählen</t>
  </si>
  <si>
    <t>Matrikelnummer:</t>
  </si>
  <si>
    <t>Name, Vorname:</t>
  </si>
  <si>
    <t>Ich habe folgende Module bereits belegt (ggf. noch im Prüfungsverfahren):</t>
  </si>
  <si>
    <t>SEP</t>
  </si>
  <si>
    <t>Resy 2</t>
  </si>
  <si>
    <t>SE 1</t>
  </si>
  <si>
    <t>SE 2</t>
  </si>
  <si>
    <t>SE 3</t>
  </si>
  <si>
    <t>Resy 1</t>
  </si>
  <si>
    <t>Kosy</t>
  </si>
  <si>
    <t>Insy</t>
  </si>
  <si>
    <t>Algebra</t>
  </si>
  <si>
    <t>KoA</t>
  </si>
  <si>
    <t>EAA</t>
  </si>
  <si>
    <t>FGdP</t>
  </si>
  <si>
    <t>Logik</t>
  </si>
  <si>
    <t>ProMa</t>
  </si>
  <si>
    <t>Softskills</t>
  </si>
  <si>
    <t>Schwerpunkt</t>
  </si>
  <si>
    <t>Ba-Projekt</t>
  </si>
  <si>
    <t>KV 2</t>
  </si>
  <si>
    <t>KV 3</t>
  </si>
  <si>
    <t>Ba-Seminar</t>
  </si>
  <si>
    <t>Freie Wahl</t>
  </si>
  <si>
    <t>Nebenfach</t>
  </si>
  <si>
    <t>Ba-Arbeit</t>
  </si>
  <si>
    <t xml:space="preserve"> </t>
  </si>
  <si>
    <t>Modellierung von SW-Systemen</t>
  </si>
  <si>
    <t>Programmierpraktikum</t>
  </si>
  <si>
    <t>Algorithmen und Datenstrukturen</t>
  </si>
  <si>
    <t>Modul</t>
  </si>
  <si>
    <t>ECTS anerkannt</t>
  </si>
  <si>
    <t>ECTS noch offen</t>
  </si>
  <si>
    <t>Grundlagen der Programmierung</t>
  </si>
  <si>
    <t>Projektmanagement</t>
  </si>
  <si>
    <t>Verteilte und nebenl. Programmierung</t>
  </si>
  <si>
    <t>SW-Entwicklungsprojekt</t>
  </si>
  <si>
    <t>Digitaltechnik und Rechnerarchitektur</t>
  </si>
  <si>
    <t>Rechnerorganisation und Systemsoftware</t>
  </si>
  <si>
    <t>Kommunikationssysteme</t>
  </si>
  <si>
    <t>Künstliche Intelligenz</t>
  </si>
  <si>
    <t>Scientific Computing</t>
  </si>
  <si>
    <t>Algebraische Strukturen</t>
  </si>
  <si>
    <t>Analysis</t>
  </si>
  <si>
    <t>Kombinatorik, Stochastik u. Statistik</t>
  </si>
  <si>
    <t>Logik und Semantik v. Programmierspr.</t>
  </si>
  <si>
    <t>Informatik-Vertiefung (Vorlesungen)</t>
  </si>
  <si>
    <t>Projekt der Vertiefung</t>
  </si>
  <si>
    <t>Ergänzung:</t>
  </si>
  <si>
    <t>Summe:</t>
  </si>
  <si>
    <t xml:space="preserve">     Deskriptive Statistik</t>
  </si>
  <si>
    <t>Formale Sprachen und Berechenbarkeit</t>
  </si>
  <si>
    <t>Bachelorarbeit</t>
  </si>
  <si>
    <t>Folgende Module des neuen Studiengangs werden anerkannt bzw. müssen noch absolviert werden:</t>
  </si>
  <si>
    <t xml:space="preserve">     Überfachliche Qualifikation</t>
  </si>
  <si>
    <t xml:space="preserve">     Nebenfach-Module</t>
  </si>
  <si>
    <t xml:space="preserve">     Freies Wahlfach</t>
  </si>
  <si>
    <t xml:space="preserve">     Noch zu absolvierende Module</t>
  </si>
  <si>
    <t>Lehrgebiet des Schwerpunktmoduls:</t>
  </si>
  <si>
    <t>Lehrgebiet des 2. Kernmoduls:</t>
  </si>
  <si>
    <t>Lehrgebiet des 3. Kernmoduls:</t>
  </si>
  <si>
    <t xml:space="preserve">     Informatik-Module</t>
  </si>
  <si>
    <t>Bachelor-Seminar</t>
  </si>
  <si>
    <t>E-Mail-Adresse:</t>
  </si>
  <si>
    <t>Symb. KI</t>
  </si>
  <si>
    <t>Unverbindlicher Rechner bzgl. Anerkennung von bereits abgelegten Modulen (ohne Gewähr)</t>
  </si>
  <si>
    <t>Unterschrift Studienberatung:</t>
  </si>
  <si>
    <t>Unterschrift Antragsteller*in:</t>
  </si>
  <si>
    <t>Falls bereits mit der Prüfung von Wahlpflichtmodulen begonnen wurde, ist mit diesem Antrag ein von der Studienberatung unterschriebener Prüfungsplan vorzulegen.
Für die Studienberatung benötigen Sie einen aktuellen Notenauszug, den Sie in der Abteilung für Prüfungsangelegenheiten beantragen können.</t>
  </si>
  <si>
    <t>Als meine Vertiefung wähle ich:</t>
  </si>
  <si>
    <t>Sehr geehrte Damen und Herren,
hiermit beantrage ich die Überführung in die neue Bachelorprüfungsordnung für den Studiengang Informatik an der Technischen Universität Kaiserslautern vom 16.07.2018. Mir ist bewusst, dass ein Rückwechsel in die auslaufende Fachprüfungsordnung für den Bachelorstudiengang Informatik vom 09.09.2009 danach nicht mehr möglich ist. Der Übergang in die neue Prüfungsordnungsversion findet mit allen damit verbundenen Rechten und Pflichten statt.</t>
  </si>
  <si>
    <t>Informatik und Gesellschaft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</si>
</sst>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font>
    <font>
      <b/>
      <sz val="10"/>
      <name val="Arial"/>
      <family val="2"/>
    </font>
    <font>
      <sz val="8"/>
      <color rgb="FF000000"/>
      <name val="Segoe UI"/>
      <family val="2"/>
    </font>
    <font>
      <sz val="8"/>
      <name val="Arial"/>
      <family val="2"/>
    </font>
    <font>
      <sz val="12"/>
      <name val="Arial"/>
      <family val="2"/>
    </font>
    <font>
      <sz val="8"/>
      <color theme="1"/>
      <name val="Calibri"/>
      <family val="2"/>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style="thin">
        <color auto="1"/>
      </top>
      <bottom style="thin">
        <color auto="1"/>
      </bottom>
      <diagonal/>
    </border>
    <border>
      <left/>
      <right/>
      <top/>
      <bottom style="thin">
        <color auto="1"/>
      </bottom>
      <diagonal/>
    </border>
  </borders>
  <cellStyleXfs count="2">
    <xf numFmtId="0" fontId="0" fillId="0" borderId="0"/>
    <xf numFmtId="0" fontId="1" fillId="0" borderId="0"/>
  </cellStyleXfs>
  <cellXfs count="33">
    <xf numFmtId="0" fontId="0" fillId="0" borderId="0" xfId="0"/>
    <xf numFmtId="0" fontId="1" fillId="0" borderId="0" xfId="1"/>
    <xf numFmtId="0" fontId="1" fillId="0" borderId="0" xfId="1" applyAlignment="1"/>
    <xf numFmtId="14" fontId="1" fillId="0" borderId="0" xfId="1" applyNumberFormat="1"/>
    <xf numFmtId="0" fontId="1" fillId="0" borderId="0" xfId="1" applyFont="1" applyAlignment="1">
      <alignment wrapText="1"/>
    </xf>
    <xf numFmtId="0" fontId="1" fillId="0" borderId="0" xfId="1" applyAlignment="1">
      <alignment vertical="top"/>
    </xf>
    <xf numFmtId="0" fontId="4" fillId="0" borderId="0" xfId="1" applyFont="1"/>
    <xf numFmtId="0" fontId="2" fillId="0" borderId="0" xfId="1" applyFont="1"/>
    <xf numFmtId="0" fontId="2" fillId="0" borderId="0" xfId="1" applyFont="1" applyAlignment="1">
      <alignment horizontal="center"/>
    </xf>
    <xf numFmtId="0" fontId="1" fillId="0" borderId="0" xfId="1" applyAlignment="1">
      <alignment horizontal="center"/>
    </xf>
    <xf numFmtId="0" fontId="1" fillId="0" borderId="0" xfId="1" applyBorder="1" applyAlignment="1"/>
    <xf numFmtId="0" fontId="0" fillId="0" borderId="0" xfId="0" applyBorder="1" applyAlignment="1"/>
    <xf numFmtId="0" fontId="4" fillId="0" borderId="0" xfId="1" applyFont="1" applyProtection="1">
      <protection locked="0"/>
    </xf>
    <xf numFmtId="0" fontId="0" fillId="0" borderId="0" xfId="0" applyProtection="1">
      <protection hidden="1"/>
    </xf>
    <xf numFmtId="14" fontId="1" fillId="0" borderId="0" xfId="1" applyNumberFormat="1" applyAlignment="1"/>
    <xf numFmtId="0" fontId="0" fillId="0" borderId="0" xfId="0" applyAlignment="1"/>
    <xf numFmtId="0" fontId="4" fillId="2" borderId="0" xfId="1" applyFont="1" applyFill="1" applyAlignment="1" applyProtection="1">
      <protection locked="0"/>
    </xf>
    <xf numFmtId="0" fontId="6" fillId="0" borderId="0" xfId="0" applyFont="1" applyAlignment="1" applyProtection="1">
      <protection locked="0"/>
    </xf>
    <xf numFmtId="0" fontId="2" fillId="0" borderId="0" xfId="1" applyFont="1" applyAlignment="1">
      <alignment wrapText="1"/>
    </xf>
    <xf numFmtId="0" fontId="2" fillId="0" borderId="0" xfId="1" applyFont="1" applyAlignment="1"/>
    <xf numFmtId="0" fontId="1" fillId="0" borderId="0" xfId="1" applyFont="1" applyAlignment="1">
      <alignment vertical="top" wrapText="1"/>
    </xf>
    <xf numFmtId="0" fontId="1" fillId="0" borderId="0" xfId="1" applyAlignment="1">
      <alignment vertical="top"/>
    </xf>
    <xf numFmtId="0" fontId="1" fillId="0" borderId="0" xfId="1" applyAlignment="1"/>
    <xf numFmtId="0" fontId="1" fillId="2" borderId="0" xfId="1" applyFill="1" applyAlignment="1" applyProtection="1">
      <protection locked="0"/>
    </xf>
    <xf numFmtId="0" fontId="0" fillId="0" borderId="0" xfId="0" applyAlignment="1" applyProtection="1">
      <protection locked="0"/>
    </xf>
    <xf numFmtId="0" fontId="1" fillId="0" borderId="2" xfId="1" applyBorder="1" applyAlignment="1" applyProtection="1">
      <protection locked="0"/>
    </xf>
    <xf numFmtId="0" fontId="0" fillId="0" borderId="2" xfId="0" applyBorder="1" applyAlignment="1" applyProtection="1">
      <protection locked="0"/>
    </xf>
    <xf numFmtId="0" fontId="1" fillId="0" borderId="1" xfId="1" applyBorder="1" applyAlignment="1" applyProtection="1">
      <protection locked="0"/>
    </xf>
    <xf numFmtId="0" fontId="0" fillId="0" borderId="1" xfId="0" applyBorder="1" applyAlignment="1" applyProtection="1">
      <protection locked="0"/>
    </xf>
    <xf numFmtId="0" fontId="0" fillId="0" borderId="2" xfId="0" applyBorder="1" applyAlignment="1"/>
    <xf numFmtId="0" fontId="1" fillId="0" borderId="0" xfId="1" applyAlignment="1">
      <alignment vertical="top" wrapText="1"/>
    </xf>
    <xf numFmtId="0" fontId="0" fillId="0" borderId="0" xfId="0" applyAlignment="1">
      <alignment vertical="top"/>
    </xf>
    <xf numFmtId="0" fontId="5" fillId="0" borderId="0" xfId="1" applyFont="1" applyAlignment="1"/>
  </cellXfs>
  <cellStyles count="2">
    <cellStyle name="Standard" xfId="0" builtinId="0"/>
    <cellStyle name="Stand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Tabelle1!$C$11" lockText="1" noThreeD="1"/>
</file>

<file path=xl/ctrlProps/ctrlProp10.xml><?xml version="1.0" encoding="utf-8"?>
<formControlPr xmlns="http://schemas.microsoft.com/office/spreadsheetml/2009/9/main" objectType="CheckBox" fmlaLink="Tabelle1!$C$20" lockText="1" noThreeD="1"/>
</file>

<file path=xl/ctrlProps/ctrlProp11.xml><?xml version="1.0" encoding="utf-8"?>
<formControlPr xmlns="http://schemas.microsoft.com/office/spreadsheetml/2009/9/main" objectType="CheckBox" fmlaLink="Tabelle1!$C$21" lockText="1" noThreeD="1"/>
</file>

<file path=xl/ctrlProps/ctrlProp12.xml><?xml version="1.0" encoding="utf-8"?>
<formControlPr xmlns="http://schemas.microsoft.com/office/spreadsheetml/2009/9/main" objectType="CheckBox" fmlaLink="Tabelle1!$C$22" lockText="1" noThreeD="1"/>
</file>

<file path=xl/ctrlProps/ctrlProp13.xml><?xml version="1.0" encoding="utf-8"?>
<formControlPr xmlns="http://schemas.microsoft.com/office/spreadsheetml/2009/9/main" objectType="CheckBox" fmlaLink="Tabelle1!$C$23" lockText="1" noThreeD="1"/>
</file>

<file path=xl/ctrlProps/ctrlProp14.xml><?xml version="1.0" encoding="utf-8"?>
<formControlPr xmlns="http://schemas.microsoft.com/office/spreadsheetml/2009/9/main" objectType="CheckBox" fmlaLink="Tabelle1!$C$24" lockText="1" noThreeD="1"/>
</file>

<file path=xl/ctrlProps/ctrlProp15.xml><?xml version="1.0" encoding="utf-8"?>
<formControlPr xmlns="http://schemas.microsoft.com/office/spreadsheetml/2009/9/main" objectType="CheckBox" fmlaLink="Tabelle1!$C$25" lockText="1" noThreeD="1"/>
</file>

<file path=xl/ctrlProps/ctrlProp16.xml><?xml version="1.0" encoding="utf-8"?>
<formControlPr xmlns="http://schemas.microsoft.com/office/spreadsheetml/2009/9/main" objectType="CheckBox" fmlaLink="Tabelle1!$C$26" lockText="1" noThreeD="1"/>
</file>

<file path=xl/ctrlProps/ctrlProp17.xml><?xml version="1.0" encoding="utf-8"?>
<formControlPr xmlns="http://schemas.microsoft.com/office/spreadsheetml/2009/9/main" objectType="CheckBox" fmlaLink="Tabelle1!$C$27" lockText="1" noThreeD="1"/>
</file>

<file path=xl/ctrlProps/ctrlProp18.xml><?xml version="1.0" encoding="utf-8"?>
<formControlPr xmlns="http://schemas.microsoft.com/office/spreadsheetml/2009/9/main" objectType="CheckBox" fmlaLink="Tabelle1!$C$28" lockText="1" noThreeD="1"/>
</file>

<file path=xl/ctrlProps/ctrlProp19.xml><?xml version="1.0" encoding="utf-8"?>
<formControlPr xmlns="http://schemas.microsoft.com/office/spreadsheetml/2009/9/main" objectType="CheckBox" fmlaLink="Tabelle1!$C$29" lockText="1" noThreeD="1"/>
</file>

<file path=xl/ctrlProps/ctrlProp2.xml><?xml version="1.0" encoding="utf-8"?>
<formControlPr xmlns="http://schemas.microsoft.com/office/spreadsheetml/2009/9/main" objectType="CheckBox" fmlaLink="Tabelle1!$C$12" lockText="1" noThreeD="1"/>
</file>

<file path=xl/ctrlProps/ctrlProp20.xml><?xml version="1.0" encoding="utf-8"?>
<formControlPr xmlns="http://schemas.microsoft.com/office/spreadsheetml/2009/9/main" objectType="CheckBox" fmlaLink="Tabelle1!$C$31" lockText="1" noThreeD="1"/>
</file>

<file path=xl/ctrlProps/ctrlProp21.xml><?xml version="1.0" encoding="utf-8"?>
<formControlPr xmlns="http://schemas.microsoft.com/office/spreadsheetml/2009/9/main" objectType="CheckBox" fmlaLink="Tabelle1!$C$32" lockText="1" noThreeD="1"/>
</file>

<file path=xl/ctrlProps/ctrlProp22.xml><?xml version="1.0" encoding="utf-8"?>
<formControlPr xmlns="http://schemas.microsoft.com/office/spreadsheetml/2009/9/main" objectType="CheckBox" fmlaLink="Tabelle1!$C$33" lockText="1" noThreeD="1"/>
</file>

<file path=xl/ctrlProps/ctrlProp23.xml><?xml version="1.0" encoding="utf-8"?>
<formControlPr xmlns="http://schemas.microsoft.com/office/spreadsheetml/2009/9/main" objectType="CheckBox" fmlaLink="Tabelle1!$C$34" lockText="1" noThreeD="1"/>
</file>

<file path=xl/ctrlProps/ctrlProp24.xml><?xml version="1.0" encoding="utf-8"?>
<formControlPr xmlns="http://schemas.microsoft.com/office/spreadsheetml/2009/9/main" objectType="CheckBox" fmlaLink="Tabelle1!$C$30"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Tabelle1!$C$13" lockText="1" noThreeD="1"/>
</file>

<file path=xl/ctrlProps/ctrlProp4.xml><?xml version="1.0" encoding="utf-8"?>
<formControlPr xmlns="http://schemas.microsoft.com/office/spreadsheetml/2009/9/main" objectType="CheckBox" fmlaLink="Tabelle1!$C$14" lockText="1" noThreeD="1"/>
</file>

<file path=xl/ctrlProps/ctrlProp5.xml><?xml version="1.0" encoding="utf-8"?>
<formControlPr xmlns="http://schemas.microsoft.com/office/spreadsheetml/2009/9/main" objectType="CheckBox" fmlaLink="Tabelle1!$C$15" lockText="1" noThreeD="1"/>
</file>

<file path=xl/ctrlProps/ctrlProp6.xml><?xml version="1.0" encoding="utf-8"?>
<formControlPr xmlns="http://schemas.microsoft.com/office/spreadsheetml/2009/9/main" objectType="CheckBox" fmlaLink="Tabelle1!$C$16" lockText="1" noThreeD="1"/>
</file>

<file path=xl/ctrlProps/ctrlProp7.xml><?xml version="1.0" encoding="utf-8"?>
<formControlPr xmlns="http://schemas.microsoft.com/office/spreadsheetml/2009/9/main" objectType="CheckBox" fmlaLink="Tabelle1!$C$17" lockText="1" noThreeD="1"/>
</file>

<file path=xl/ctrlProps/ctrlProp8.xml><?xml version="1.0" encoding="utf-8"?>
<formControlPr xmlns="http://schemas.microsoft.com/office/spreadsheetml/2009/9/main" objectType="CheckBox" fmlaLink="Tabelle1!$C$18" lockText="1" noThreeD="1"/>
</file>

<file path=xl/ctrlProps/ctrlProp9.xml><?xml version="1.0" encoding="utf-8"?>
<formControlPr xmlns="http://schemas.microsoft.com/office/spreadsheetml/2009/9/main" objectType="CheckBox" fmlaLink="Tabelle1!$C$19"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257175</xdr:rowOff>
    </xdr:from>
    <xdr:to>
      <xdr:col>1</xdr:col>
      <xdr:colOff>1063625</xdr:colOff>
      <xdr:row>0</xdr:row>
      <xdr:rowOff>837565</xdr:rowOff>
    </xdr:to>
    <xdr:pic>
      <xdr:nvPicPr>
        <xdr:cNvPr id="4" name="Grafik 3" descr="V:\Marketing\Werbung allgem\TUKL_LOGOS\TUKL_LOGOVARIANTEN_A4\TUKL_LOGO MIT FELD\TUKL_LOGO POSITION LINKS\TUKL_LOGO_FELD_LINKS_RGB.jp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257175"/>
          <a:ext cx="1987550" cy="58039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295275</xdr:colOff>
          <xdr:row>38</xdr:row>
          <xdr:rowOff>0</xdr:rowOff>
        </xdr:from>
        <xdr:to>
          <xdr:col>1</xdr:col>
          <xdr:colOff>838200</xdr:colOff>
          <xdr:row>46</xdr:row>
          <xdr:rowOff>9525</xdr:rowOff>
        </xdr:to>
        <xdr:grpSp>
          <xdr:nvGrpSpPr>
            <xdr:cNvPr id="5" name="Gruppieren 4"/>
            <xdr:cNvGrpSpPr/>
          </xdr:nvGrpSpPr>
          <xdr:grpSpPr>
            <a:xfrm>
              <a:off x="295275" y="11601450"/>
              <a:ext cx="1600200" cy="1304925"/>
              <a:chOff x="276225" y="4219575"/>
              <a:chExt cx="1600200" cy="1533525"/>
            </a:xfrm>
          </xdr:grpSpPr>
          <xdr:sp macro="" textlink="">
            <xdr:nvSpPr>
              <xdr:cNvPr id="1031" name="Check Box 7" descr="Anklicken falls Resy 1" hidden="1">
                <a:extLst>
                  <a:ext uri="{63B3BB69-23CF-44E3-9099-C40C66FF867C}">
                    <a14:compatExt spid="_x0000_s1031"/>
                  </a:ext>
                </a:extLst>
              </xdr:cNvPr>
              <xdr:cNvSpPr/>
            </xdr:nvSpPr>
            <xdr:spPr bwMode="auto">
              <a:xfrm>
                <a:off x="276225" y="4219575"/>
                <a:ext cx="13049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Software-Entwicklung 1</a:t>
                </a:r>
              </a:p>
            </xdr:txBody>
          </xdr:sp>
          <xdr:sp macro="" textlink="">
            <xdr:nvSpPr>
              <xdr:cNvPr id="1032" name="Check Box 8" descr="Anklicken falls Resy 1" hidden="1">
                <a:extLst>
                  <a:ext uri="{63B3BB69-23CF-44E3-9099-C40C66FF867C}">
                    <a14:compatExt spid="_x0000_s1032"/>
                  </a:ext>
                </a:extLst>
              </xdr:cNvPr>
              <xdr:cNvSpPr/>
            </xdr:nvSpPr>
            <xdr:spPr bwMode="auto">
              <a:xfrm>
                <a:off x="276225" y="4405993"/>
                <a:ext cx="13430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Software-Entwicklung 2</a:t>
                </a:r>
              </a:p>
            </xdr:txBody>
          </xdr:sp>
          <xdr:sp macro="" textlink="">
            <xdr:nvSpPr>
              <xdr:cNvPr id="1033" name="Check Box 9" descr="Anklicken falls Resy 1" hidden="1">
                <a:extLst>
                  <a:ext uri="{63B3BB69-23CF-44E3-9099-C40C66FF867C}">
                    <a14:compatExt spid="_x0000_s1033"/>
                  </a:ext>
                </a:extLst>
              </xdr:cNvPr>
              <xdr:cNvSpPr/>
            </xdr:nvSpPr>
            <xdr:spPr bwMode="auto">
              <a:xfrm>
                <a:off x="276225" y="4582886"/>
                <a:ext cx="13144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Software-Entwicklung 3</a:t>
                </a:r>
              </a:p>
            </xdr:txBody>
          </xdr:sp>
          <xdr:sp macro="" textlink="">
            <xdr:nvSpPr>
              <xdr:cNvPr id="1034" name="Check Box 10" descr="Anklicken falls Resy 1" hidden="1">
                <a:extLst>
                  <a:ext uri="{63B3BB69-23CF-44E3-9099-C40C66FF867C}">
                    <a14:compatExt spid="_x0000_s1034"/>
                  </a:ext>
                </a:extLst>
              </xdr:cNvPr>
              <xdr:cNvSpPr/>
            </xdr:nvSpPr>
            <xdr:spPr bwMode="auto">
              <a:xfrm>
                <a:off x="276225" y="4778829"/>
                <a:ext cx="16002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Software-Entwicklungsprojekt</a:t>
                </a:r>
              </a:p>
            </xdr:txBody>
          </xdr:sp>
          <xdr:sp macro="" textlink="">
            <xdr:nvSpPr>
              <xdr:cNvPr id="1035" name="Check Box 11" descr="Anklicken falls Resy 1" hidden="1">
                <a:extLst>
                  <a:ext uri="{63B3BB69-23CF-44E3-9099-C40C66FF867C}">
                    <a14:compatExt spid="_x0000_s1035"/>
                  </a:ext>
                </a:extLst>
              </xdr:cNvPr>
              <xdr:cNvSpPr/>
            </xdr:nvSpPr>
            <xdr:spPr bwMode="auto">
              <a:xfrm>
                <a:off x="276225" y="4984297"/>
                <a:ext cx="11525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Rechnersysteme 1</a:t>
                </a:r>
              </a:p>
            </xdr:txBody>
          </xdr:sp>
          <xdr:sp macro="" textlink="">
            <xdr:nvSpPr>
              <xdr:cNvPr id="1036" name="Check Box 12" descr="Anklicken falls Resy 1" hidden="1">
                <a:extLst>
                  <a:ext uri="{63B3BB69-23CF-44E3-9099-C40C66FF867C}">
                    <a14:compatExt spid="_x0000_s1036"/>
                  </a:ext>
                </a:extLst>
              </xdr:cNvPr>
              <xdr:cNvSpPr/>
            </xdr:nvSpPr>
            <xdr:spPr bwMode="auto">
              <a:xfrm>
                <a:off x="276225" y="5170715"/>
                <a:ext cx="11525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Rechnersysteme 2</a:t>
                </a:r>
              </a:p>
            </xdr:txBody>
          </xdr:sp>
          <xdr:sp macro="" textlink="">
            <xdr:nvSpPr>
              <xdr:cNvPr id="1037" name="Check Box 13" descr="Anklicken falls Resy 1" hidden="1">
                <a:extLst>
                  <a:ext uri="{63B3BB69-23CF-44E3-9099-C40C66FF867C}">
                    <a14:compatExt spid="_x0000_s1037"/>
                  </a:ext>
                </a:extLst>
              </xdr:cNvPr>
              <xdr:cNvSpPr/>
            </xdr:nvSpPr>
            <xdr:spPr bwMode="auto">
              <a:xfrm>
                <a:off x="276225" y="5357133"/>
                <a:ext cx="140970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Kommunikationssysteme</a:t>
                </a:r>
              </a:p>
            </xdr:txBody>
          </xdr:sp>
          <xdr:sp macro="" textlink="">
            <xdr:nvSpPr>
              <xdr:cNvPr id="1038" name="Check Box 14" descr="Anklicken falls Resy 1" hidden="1">
                <a:extLst>
                  <a:ext uri="{63B3BB69-23CF-44E3-9099-C40C66FF867C}">
                    <a14:compatExt spid="_x0000_s1038"/>
                  </a:ext>
                </a:extLst>
              </xdr:cNvPr>
              <xdr:cNvSpPr/>
            </xdr:nvSpPr>
            <xdr:spPr bwMode="auto">
              <a:xfrm>
                <a:off x="276225" y="5543550"/>
                <a:ext cx="1152525"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Informationssysteme</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52387</xdr:colOff>
          <xdr:row>38</xdr:row>
          <xdr:rowOff>0</xdr:rowOff>
        </xdr:from>
        <xdr:to>
          <xdr:col>3</xdr:col>
          <xdr:colOff>995362</xdr:colOff>
          <xdr:row>46</xdr:row>
          <xdr:rowOff>9525</xdr:rowOff>
        </xdr:to>
        <xdr:grpSp>
          <xdr:nvGrpSpPr>
            <xdr:cNvPr id="19" name="Gruppieren 18"/>
            <xdr:cNvGrpSpPr/>
          </xdr:nvGrpSpPr>
          <xdr:grpSpPr>
            <a:xfrm>
              <a:off x="2357437" y="11601450"/>
              <a:ext cx="1981200" cy="1304925"/>
              <a:chOff x="276224" y="4219575"/>
              <a:chExt cx="1981200" cy="1533526"/>
            </a:xfrm>
          </xdr:grpSpPr>
          <xdr:sp macro="" textlink="">
            <xdr:nvSpPr>
              <xdr:cNvPr id="1041" name="Check Box 17" descr="Anklicken falls Resy 1" hidden="1">
                <a:extLst>
                  <a:ext uri="{63B3BB69-23CF-44E3-9099-C40C66FF867C}">
                    <a14:compatExt spid="_x0000_s1041"/>
                  </a:ext>
                </a:extLst>
              </xdr:cNvPr>
              <xdr:cNvSpPr/>
            </xdr:nvSpPr>
            <xdr:spPr bwMode="auto">
              <a:xfrm>
                <a:off x="276224" y="4219575"/>
                <a:ext cx="1304925" cy="2095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Algebraische Strukturen</a:t>
                </a:r>
              </a:p>
            </xdr:txBody>
          </xdr:sp>
          <xdr:sp macro="" textlink="">
            <xdr:nvSpPr>
              <xdr:cNvPr id="1042" name="Check Box 18" descr="Anklicken falls Resy 1" hidden="1">
                <a:extLst>
                  <a:ext uri="{63B3BB69-23CF-44E3-9099-C40C66FF867C}">
                    <a14:compatExt spid="_x0000_s1042"/>
                  </a:ext>
                </a:extLst>
              </xdr:cNvPr>
              <xdr:cNvSpPr/>
            </xdr:nvSpPr>
            <xdr:spPr bwMode="auto">
              <a:xfrm>
                <a:off x="276224" y="4407159"/>
                <a:ext cx="134302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Kombinatorik und Analysis</a:t>
                </a:r>
              </a:p>
            </xdr:txBody>
          </xdr:sp>
          <xdr:sp macro="" textlink="">
            <xdr:nvSpPr>
              <xdr:cNvPr id="1043" name="Check Box 19" descr="Anklicken falls Resy 1" hidden="1">
                <a:extLst>
                  <a:ext uri="{63B3BB69-23CF-44E3-9099-C40C66FF867C}">
                    <a14:compatExt spid="_x0000_s1043"/>
                  </a:ext>
                </a:extLst>
              </xdr:cNvPr>
              <xdr:cNvSpPr/>
            </xdr:nvSpPr>
            <xdr:spPr bwMode="auto">
              <a:xfrm>
                <a:off x="276224" y="4585218"/>
                <a:ext cx="1885951" cy="1891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Entwurf und Analyse von Algorithmen</a:t>
                </a:r>
              </a:p>
            </xdr:txBody>
          </xdr:sp>
          <xdr:sp macro="" textlink="">
            <xdr:nvSpPr>
              <xdr:cNvPr id="1044" name="Check Box 20" descr="Anklicken falls Resy 1" hidden="1">
                <a:extLst>
                  <a:ext uri="{63B3BB69-23CF-44E3-9099-C40C66FF867C}">
                    <a14:compatExt spid="_x0000_s1044"/>
                  </a:ext>
                </a:extLst>
              </xdr:cNvPr>
              <xdr:cNvSpPr/>
            </xdr:nvSpPr>
            <xdr:spPr bwMode="auto">
              <a:xfrm>
                <a:off x="276224" y="4752391"/>
                <a:ext cx="1981200" cy="25036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Formale Grundlagen der Programmierung</a:t>
                </a:r>
              </a:p>
            </xdr:txBody>
          </xdr:sp>
          <xdr:sp macro="" textlink="">
            <xdr:nvSpPr>
              <xdr:cNvPr id="1045" name="Check Box 21" descr="Anklicken falls Resy 1" hidden="1">
                <a:extLst>
                  <a:ext uri="{63B3BB69-23CF-44E3-9099-C40C66FF867C}">
                    <a14:compatExt spid="_x0000_s1045"/>
                  </a:ext>
                </a:extLst>
              </xdr:cNvPr>
              <xdr:cNvSpPr/>
            </xdr:nvSpPr>
            <xdr:spPr bwMode="auto">
              <a:xfrm>
                <a:off x="276224" y="4980796"/>
                <a:ext cx="115252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Logik</a:t>
                </a:r>
              </a:p>
            </xdr:txBody>
          </xdr:sp>
          <xdr:sp macro="" textlink="">
            <xdr:nvSpPr>
              <xdr:cNvPr id="1046" name="Check Box 22" descr="Anklicken falls Resy 1" hidden="1">
                <a:extLst>
                  <a:ext uri="{63B3BB69-23CF-44E3-9099-C40C66FF867C}">
                    <a14:compatExt spid="_x0000_s1046"/>
                  </a:ext>
                </a:extLst>
              </xdr:cNvPr>
              <xdr:cNvSpPr/>
            </xdr:nvSpPr>
            <xdr:spPr bwMode="auto">
              <a:xfrm>
                <a:off x="276224" y="5168379"/>
                <a:ext cx="115252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Projektmanagement</a:t>
                </a:r>
              </a:p>
            </xdr:txBody>
          </xdr:sp>
          <xdr:sp macro="" textlink="">
            <xdr:nvSpPr>
              <xdr:cNvPr id="1047" name="Check Box 23" descr="Anklicken falls Resy 1" hidden="1">
                <a:extLst>
                  <a:ext uri="{63B3BB69-23CF-44E3-9099-C40C66FF867C}">
                    <a14:compatExt spid="_x0000_s1047"/>
                  </a:ext>
                </a:extLst>
              </xdr:cNvPr>
              <xdr:cNvSpPr/>
            </xdr:nvSpPr>
            <xdr:spPr bwMode="auto">
              <a:xfrm>
                <a:off x="276224" y="5355962"/>
                <a:ext cx="1409700"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Soft Skills</a:t>
                </a:r>
              </a:p>
            </xdr:txBody>
          </xdr:sp>
          <xdr:sp macro="" textlink="">
            <xdr:nvSpPr>
              <xdr:cNvPr id="1048" name="Check Box 24" descr="Anklicken falls Resy 1" hidden="1">
                <a:extLst>
                  <a:ext uri="{63B3BB69-23CF-44E3-9099-C40C66FF867C}">
                    <a14:compatExt spid="_x0000_s1048"/>
                  </a:ext>
                </a:extLst>
              </xdr:cNvPr>
              <xdr:cNvSpPr/>
            </xdr:nvSpPr>
            <xdr:spPr bwMode="auto">
              <a:xfrm>
                <a:off x="276224" y="5543552"/>
                <a:ext cx="1152525" cy="2095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Schwerpunktmodul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352424</xdr:colOff>
          <xdr:row>38</xdr:row>
          <xdr:rowOff>0</xdr:rowOff>
        </xdr:from>
        <xdr:to>
          <xdr:col>7</xdr:col>
          <xdr:colOff>38100</xdr:colOff>
          <xdr:row>46</xdr:row>
          <xdr:rowOff>13608</xdr:rowOff>
        </xdr:to>
        <xdr:grpSp>
          <xdr:nvGrpSpPr>
            <xdr:cNvPr id="2" name="Gruppieren 1"/>
            <xdr:cNvGrpSpPr/>
          </xdr:nvGrpSpPr>
          <xdr:grpSpPr>
            <a:xfrm>
              <a:off x="4800599" y="11601450"/>
              <a:ext cx="1428751" cy="1309008"/>
              <a:chOff x="4800599" y="6457950"/>
              <a:chExt cx="1428751" cy="1309008"/>
            </a:xfrm>
          </xdr:grpSpPr>
          <xdr:sp macro="" textlink="">
            <xdr:nvSpPr>
              <xdr:cNvPr id="1049" name="Check Box 25" descr="Anklicken falls Resy 1" hidden="1">
                <a:extLst>
                  <a:ext uri="{63B3BB69-23CF-44E3-9099-C40C66FF867C}">
                    <a14:compatExt spid="_x0000_s1049"/>
                  </a:ext>
                </a:extLst>
              </xdr:cNvPr>
              <xdr:cNvSpPr/>
            </xdr:nvSpPr>
            <xdr:spPr bwMode="auto">
              <a:xfrm>
                <a:off x="4800600" y="6457950"/>
                <a:ext cx="1134041" cy="178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Bachelor-Projekt</a:t>
                </a:r>
              </a:p>
            </xdr:txBody>
          </xdr:sp>
          <xdr:sp macro="" textlink="">
            <xdr:nvSpPr>
              <xdr:cNvPr id="1050" name="Check Box 26" descr="Anklicken falls Resy 1" hidden="1">
                <a:extLst>
                  <a:ext uri="{63B3BB69-23CF-44E3-9099-C40C66FF867C}">
                    <a14:compatExt spid="_x0000_s1050"/>
                  </a:ext>
                </a:extLst>
              </xdr:cNvPr>
              <xdr:cNvSpPr/>
            </xdr:nvSpPr>
            <xdr:spPr bwMode="auto">
              <a:xfrm>
                <a:off x="4800600" y="6616687"/>
                <a:ext cx="1167152" cy="170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Kernvorlesung 2</a:t>
                </a:r>
              </a:p>
            </xdr:txBody>
          </xdr:sp>
          <xdr:sp macro="" textlink="">
            <xdr:nvSpPr>
              <xdr:cNvPr id="1051" name="Check Box 27" descr="Anklicken falls Resy 1" hidden="1">
                <a:extLst>
                  <a:ext uri="{63B3BB69-23CF-44E3-9099-C40C66FF867C}">
                    <a14:compatExt spid="_x0000_s1051"/>
                  </a:ext>
                </a:extLst>
              </xdr:cNvPr>
              <xdr:cNvSpPr/>
            </xdr:nvSpPr>
            <xdr:spPr bwMode="auto">
              <a:xfrm>
                <a:off x="4800600" y="6767314"/>
                <a:ext cx="1142319" cy="1865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Kernvorlesung 3</a:t>
                </a:r>
              </a:p>
            </xdr:txBody>
          </xdr:sp>
          <xdr:sp macro="" textlink="">
            <xdr:nvSpPr>
              <xdr:cNvPr id="1052" name="Check Box 28" descr="Anklicken falls Resy 1" hidden="1">
                <a:extLst>
                  <a:ext uri="{63B3BB69-23CF-44E3-9099-C40C66FF867C}">
                    <a14:compatExt spid="_x0000_s1052"/>
                  </a:ext>
                </a:extLst>
              </xdr:cNvPr>
              <xdr:cNvSpPr/>
            </xdr:nvSpPr>
            <xdr:spPr bwMode="auto">
              <a:xfrm>
                <a:off x="4800600" y="7096086"/>
                <a:ext cx="1390650" cy="19465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Bachelor-Seminar</a:t>
                </a:r>
              </a:p>
            </xdr:txBody>
          </xdr:sp>
          <xdr:sp macro="" textlink="">
            <xdr:nvSpPr>
              <xdr:cNvPr id="1053" name="Check Box 29" descr="Anklicken falls Resy 1" hidden="1">
                <a:extLst>
                  <a:ext uri="{63B3BB69-23CF-44E3-9099-C40C66FF867C}">
                    <a14:compatExt spid="_x0000_s1053"/>
                  </a:ext>
                </a:extLst>
              </xdr:cNvPr>
              <xdr:cNvSpPr/>
            </xdr:nvSpPr>
            <xdr:spPr bwMode="auto">
              <a:xfrm>
                <a:off x="4800600" y="7271046"/>
                <a:ext cx="1001598" cy="178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Freies Wahlfach)</a:t>
                </a:r>
              </a:p>
            </xdr:txBody>
          </xdr:sp>
          <xdr:sp macro="" textlink="">
            <xdr:nvSpPr>
              <xdr:cNvPr id="1054" name="Check Box 30" descr="Anklicken falls Resy 1" hidden="1">
                <a:extLst>
                  <a:ext uri="{63B3BB69-23CF-44E3-9099-C40C66FF867C}">
                    <a14:compatExt spid="_x0000_s1054"/>
                  </a:ext>
                </a:extLst>
              </xdr:cNvPr>
              <xdr:cNvSpPr/>
            </xdr:nvSpPr>
            <xdr:spPr bwMode="auto">
              <a:xfrm>
                <a:off x="4800600" y="7429783"/>
                <a:ext cx="1001598" cy="178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Nebenfach</a:t>
                </a:r>
              </a:p>
            </xdr:txBody>
          </xdr:sp>
          <xdr:sp macro="" textlink="">
            <xdr:nvSpPr>
              <xdr:cNvPr id="1055" name="Check Box 31" descr="Anklicken falls Resy 1" hidden="1">
                <a:extLst>
                  <a:ext uri="{63B3BB69-23CF-44E3-9099-C40C66FF867C}">
                    <a14:compatExt spid="_x0000_s1055"/>
                  </a:ext>
                </a:extLst>
              </xdr:cNvPr>
              <xdr:cNvSpPr/>
            </xdr:nvSpPr>
            <xdr:spPr bwMode="auto">
              <a:xfrm>
                <a:off x="4800600" y="7588523"/>
                <a:ext cx="1225096" cy="1784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Bachelorarbeit</a:t>
                </a:r>
              </a:p>
            </xdr:txBody>
          </xdr:sp>
          <xdr:sp macro="" textlink="">
            <xdr:nvSpPr>
              <xdr:cNvPr id="1057" name="Check Box 33" descr="Anklicken falls Einführung in die symbolische KI geprüft wurde." hidden="1">
                <a:extLst>
                  <a:ext uri="{63B3BB69-23CF-44E3-9099-C40C66FF867C}">
                    <a14:compatExt spid="_x0000_s1057"/>
                  </a:ext>
                </a:extLst>
              </xdr:cNvPr>
              <xdr:cNvSpPr/>
            </xdr:nvSpPr>
            <xdr:spPr bwMode="auto">
              <a:xfrm>
                <a:off x="4800599" y="6915149"/>
                <a:ext cx="1428751"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Einführung Symbolische KI</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8</xdr:row>
          <xdr:rowOff>47625</xdr:rowOff>
        </xdr:from>
        <xdr:to>
          <xdr:col>7</xdr:col>
          <xdr:colOff>85725</xdr:colOff>
          <xdr:row>10</xdr:row>
          <xdr:rowOff>76200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Ich habe in meinem bisherigen Bachelorstudium "Informatik" bereits mit der Prüfung von Wahlpflichtmodulen (Kernvorlesungen, Nebenfach, freies Wahlfach) begonnen.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93"/>
  <sheetViews>
    <sheetView tabSelected="1" view="pageLayout" zoomScaleNormal="100" workbookViewId="0">
      <selection activeCell="E1" sqref="E1"/>
    </sheetView>
  </sheetViews>
  <sheetFormatPr baseColWidth="10" defaultRowHeight="12.75" x14ac:dyDescent="0.2"/>
  <cols>
    <col min="1" max="1" width="14.7109375" style="1" customWidth="1"/>
    <col min="2" max="2" width="17.42578125" style="1" customWidth="1"/>
    <col min="3" max="3" width="14.42578125" style="1" customWidth="1"/>
    <col min="4" max="4" width="15.42578125" style="1" customWidth="1"/>
    <col min="5" max="5" width="6.42578125" style="1" customWidth="1"/>
    <col min="6" max="6" width="11.42578125" style="1"/>
    <col min="7" max="7" width="6.5703125" style="1" customWidth="1"/>
    <col min="8" max="8" width="5.140625" style="1" customWidth="1"/>
    <col min="9" max="16384" width="11.42578125" style="1"/>
  </cols>
  <sheetData>
    <row r="1" spans="1:8" ht="78.75" customHeight="1" x14ac:dyDescent="0.25">
      <c r="G1" s="14">
        <f ca="1">NOW()</f>
        <v>43381.454908101849</v>
      </c>
      <c r="H1" s="15"/>
    </row>
    <row r="2" spans="1:8" ht="43.5" customHeight="1" x14ac:dyDescent="0.2">
      <c r="G2" s="3"/>
    </row>
    <row r="3" spans="1:8" ht="14.25" customHeight="1" x14ac:dyDescent="0.25">
      <c r="A3" s="4" t="s">
        <v>10</v>
      </c>
      <c r="B3" s="25"/>
      <c r="C3" s="26"/>
      <c r="D3" s="2"/>
    </row>
    <row r="4" spans="1:8" ht="22.5" customHeight="1" x14ac:dyDescent="0.25">
      <c r="A4" s="1" t="s">
        <v>9</v>
      </c>
      <c r="B4" s="27"/>
      <c r="C4" s="28"/>
    </row>
    <row r="5" spans="1:8" ht="22.5" customHeight="1" x14ac:dyDescent="0.25">
      <c r="A5" s="1" t="s">
        <v>72</v>
      </c>
      <c r="B5" s="27"/>
      <c r="C5" s="28"/>
    </row>
    <row r="6" spans="1:8" ht="47.25" customHeight="1" x14ac:dyDescent="0.2">
      <c r="A6" s="18" t="s">
        <v>7</v>
      </c>
      <c r="B6" s="19"/>
      <c r="C6" s="19"/>
      <c r="D6" s="19"/>
      <c r="E6" s="19"/>
      <c r="F6" s="19"/>
    </row>
    <row r="7" spans="1:8" ht="61.5" customHeight="1" x14ac:dyDescent="0.2"/>
    <row r="8" spans="1:8" ht="91.5" customHeight="1" x14ac:dyDescent="0.2">
      <c r="A8" s="20" t="s">
        <v>79</v>
      </c>
      <c r="B8" s="21"/>
      <c r="C8" s="21"/>
      <c r="D8" s="21"/>
      <c r="E8" s="21"/>
      <c r="F8" s="21"/>
      <c r="G8" s="22"/>
    </row>
    <row r="9" spans="1:8" ht="18.75" customHeight="1" x14ac:dyDescent="0.25">
      <c r="A9" s="5"/>
      <c r="C9" s="10"/>
      <c r="D9" s="11"/>
      <c r="E9" s="11"/>
      <c r="F9" s="11"/>
      <c r="G9" s="11"/>
    </row>
    <row r="12" spans="1:8" ht="63" customHeight="1" x14ac:dyDescent="0.2">
      <c r="A12" s="30" t="s">
        <v>77</v>
      </c>
      <c r="B12" s="31"/>
      <c r="C12" s="31"/>
      <c r="D12" s="31"/>
      <c r="E12" s="31"/>
      <c r="F12" s="31"/>
      <c r="G12" s="31"/>
    </row>
    <row r="24" spans="1:4" ht="15" x14ac:dyDescent="0.25">
      <c r="A24" s="1" t="s">
        <v>76</v>
      </c>
      <c r="B24" s="10"/>
      <c r="C24" s="29"/>
      <c r="D24" s="29"/>
    </row>
    <row r="29" spans="1:4" ht="15" x14ac:dyDescent="0.25">
      <c r="A29" s="1" t="s">
        <v>75</v>
      </c>
      <c r="B29" s="10"/>
      <c r="C29" s="29"/>
      <c r="D29" s="29"/>
    </row>
    <row r="31" spans="1:4" ht="87" customHeight="1" x14ac:dyDescent="0.2"/>
    <row r="32" spans="1:4" x14ac:dyDescent="0.2">
      <c r="A32" s="7" t="s">
        <v>74</v>
      </c>
    </row>
    <row r="33" spans="1:7" x14ac:dyDescent="0.2">
      <c r="A33" s="7"/>
      <c r="B33" s="7"/>
      <c r="C33" s="7"/>
      <c r="D33" s="7"/>
      <c r="E33" s="7"/>
      <c r="F33" s="7"/>
      <c r="G33" s="7"/>
    </row>
    <row r="34" spans="1:7" ht="27" customHeight="1" x14ac:dyDescent="0.25">
      <c r="A34" s="22" t="s">
        <v>78</v>
      </c>
      <c r="B34" s="15"/>
      <c r="C34" s="23" t="s">
        <v>8</v>
      </c>
      <c r="D34" s="24"/>
    </row>
    <row r="36" spans="1:7" x14ac:dyDescent="0.2">
      <c r="A36" s="1" t="s">
        <v>11</v>
      </c>
    </row>
    <row r="38" spans="1:7" x14ac:dyDescent="0.2">
      <c r="A38" s="32" t="s">
        <v>35</v>
      </c>
      <c r="B38" s="15"/>
      <c r="C38" s="15"/>
      <c r="D38" s="15"/>
      <c r="E38" s="15"/>
      <c r="F38" s="15"/>
      <c r="G38" s="15"/>
    </row>
    <row r="39" spans="1:7" x14ac:dyDescent="0.2">
      <c r="A39" s="15"/>
      <c r="B39" s="15"/>
      <c r="C39" s="15"/>
      <c r="D39" s="15"/>
      <c r="E39" s="15"/>
      <c r="F39" s="15"/>
      <c r="G39" s="15"/>
    </row>
    <row r="40" spans="1:7" x14ac:dyDescent="0.2">
      <c r="A40" s="15"/>
      <c r="B40" s="15"/>
      <c r="C40" s="15"/>
      <c r="D40" s="15"/>
      <c r="E40" s="15"/>
      <c r="F40" s="15"/>
      <c r="G40" s="15"/>
    </row>
    <row r="41" spans="1:7" x14ac:dyDescent="0.2">
      <c r="A41" s="15"/>
      <c r="B41" s="15"/>
      <c r="C41" s="15"/>
      <c r="D41" s="15"/>
      <c r="E41" s="15"/>
      <c r="F41" s="15"/>
      <c r="G41" s="15"/>
    </row>
    <row r="42" spans="1:7" x14ac:dyDescent="0.2">
      <c r="A42" s="15"/>
      <c r="B42" s="15"/>
      <c r="C42" s="15"/>
      <c r="D42" s="15"/>
      <c r="E42" s="15"/>
      <c r="F42" s="15"/>
      <c r="G42" s="15"/>
    </row>
    <row r="43" spans="1:7" x14ac:dyDescent="0.2">
      <c r="A43" s="15"/>
      <c r="B43" s="15"/>
      <c r="C43" s="15"/>
      <c r="D43" s="15"/>
      <c r="E43" s="15"/>
      <c r="F43" s="15"/>
      <c r="G43" s="15"/>
    </row>
    <row r="44" spans="1:7" x14ac:dyDescent="0.2">
      <c r="A44" s="15"/>
      <c r="B44" s="15"/>
      <c r="C44" s="15"/>
      <c r="D44" s="15"/>
      <c r="E44" s="15"/>
      <c r="F44" s="15"/>
      <c r="G44" s="15"/>
    </row>
    <row r="45" spans="1:7" x14ac:dyDescent="0.2">
      <c r="A45" s="15"/>
      <c r="B45" s="15"/>
      <c r="C45" s="15"/>
      <c r="D45" s="15"/>
      <c r="E45" s="15"/>
      <c r="F45" s="15"/>
      <c r="G45" s="15"/>
    </row>
    <row r="46" spans="1:7" x14ac:dyDescent="0.2">
      <c r="A46" s="15"/>
      <c r="B46" s="15"/>
      <c r="C46" s="15"/>
      <c r="D46" s="15"/>
      <c r="E46" s="15"/>
      <c r="F46" s="15"/>
      <c r="G46" s="15"/>
    </row>
    <row r="47" spans="1:7" x14ac:dyDescent="0.2">
      <c r="A47" s="15"/>
      <c r="B47" s="15"/>
      <c r="C47" s="15"/>
      <c r="D47" s="15"/>
      <c r="E47" s="15"/>
      <c r="F47" s="15"/>
      <c r="G47" s="15"/>
    </row>
    <row r="48" spans="1:7" x14ac:dyDescent="0.2">
      <c r="C48" s="6" t="str">
        <f>IF(Tabelle1!C33,"Leistungspunkte im Nebenfach:","")</f>
        <v/>
      </c>
      <c r="D48" s="6"/>
      <c r="E48" s="12"/>
    </row>
    <row r="49" spans="1:7" x14ac:dyDescent="0.2">
      <c r="C49" s="6" t="str">
        <f>IF(Tabelle1!C32,"Leistungspunkte im Wahlfach:","")</f>
        <v/>
      </c>
      <c r="D49" s="6"/>
      <c r="E49" s="12"/>
    </row>
    <row r="50" spans="1:7" x14ac:dyDescent="0.2">
      <c r="C50" s="6" t="s">
        <v>67</v>
      </c>
      <c r="D50" s="6"/>
      <c r="E50" s="16" t="s">
        <v>8</v>
      </c>
      <c r="F50" s="17"/>
      <c r="G50" s="17"/>
    </row>
    <row r="51" spans="1:7" x14ac:dyDescent="0.2">
      <c r="C51" s="6" t="s">
        <v>68</v>
      </c>
      <c r="D51" s="6"/>
      <c r="E51" s="16" t="s">
        <v>8</v>
      </c>
      <c r="F51" s="17"/>
      <c r="G51" s="17"/>
    </row>
    <row r="52" spans="1:7" x14ac:dyDescent="0.2">
      <c r="C52" s="6" t="s">
        <v>69</v>
      </c>
      <c r="D52" s="6"/>
      <c r="E52" s="16" t="s">
        <v>8</v>
      </c>
      <c r="F52" s="17"/>
      <c r="G52" s="17"/>
    </row>
    <row r="53" spans="1:7" x14ac:dyDescent="0.2">
      <c r="A53" s="7"/>
      <c r="B53" s="7"/>
      <c r="C53" s="7"/>
      <c r="D53" s="7"/>
      <c r="E53" s="7"/>
      <c r="F53" s="7"/>
      <c r="G53" s="7"/>
    </row>
    <row r="54" spans="1:7" x14ac:dyDescent="0.2">
      <c r="A54" s="7"/>
      <c r="B54" s="7"/>
      <c r="C54" s="7"/>
      <c r="D54" s="7"/>
      <c r="E54" s="7"/>
      <c r="F54" s="7"/>
      <c r="G54" s="7"/>
    </row>
    <row r="55" spans="1:7" x14ac:dyDescent="0.2">
      <c r="A55" s="7"/>
      <c r="B55" s="7"/>
      <c r="C55" s="7"/>
      <c r="D55" s="7"/>
      <c r="E55" s="7"/>
      <c r="F55" s="7"/>
      <c r="G55" s="7"/>
    </row>
    <row r="56" spans="1:7" x14ac:dyDescent="0.2">
      <c r="A56" s="7"/>
      <c r="B56" s="7"/>
      <c r="C56" s="7"/>
      <c r="D56" s="7"/>
      <c r="E56" s="7"/>
      <c r="F56" s="7"/>
      <c r="G56" s="7"/>
    </row>
    <row r="57" spans="1:7" x14ac:dyDescent="0.2">
      <c r="A57" s="7"/>
      <c r="B57" s="7"/>
      <c r="C57" s="7"/>
      <c r="D57" s="7"/>
      <c r="E57" s="7"/>
      <c r="F57" s="7"/>
      <c r="G57" s="7"/>
    </row>
    <row r="58" spans="1:7" x14ac:dyDescent="0.2">
      <c r="A58" s="7"/>
      <c r="B58" s="7"/>
      <c r="C58" s="7"/>
      <c r="D58" s="7"/>
      <c r="E58" s="7"/>
      <c r="F58" s="7"/>
      <c r="G58" s="7"/>
    </row>
    <row r="59" spans="1:7" x14ac:dyDescent="0.2">
      <c r="A59" s="7" t="s">
        <v>62</v>
      </c>
      <c r="B59" s="7"/>
      <c r="C59" s="7"/>
      <c r="D59" s="7"/>
      <c r="E59" s="7"/>
      <c r="F59" s="7"/>
      <c r="G59" s="7"/>
    </row>
    <row r="61" spans="1:7" x14ac:dyDescent="0.2">
      <c r="A61" s="7" t="s">
        <v>39</v>
      </c>
      <c r="B61" s="7"/>
      <c r="C61" s="8" t="s">
        <v>40</v>
      </c>
      <c r="D61" s="8" t="s">
        <v>41</v>
      </c>
    </row>
    <row r="62" spans="1:7" x14ac:dyDescent="0.2">
      <c r="A62" s="1" t="s">
        <v>42</v>
      </c>
      <c r="C62" s="9">
        <f>IF(Tabelle1!C11,10,0)</f>
        <v>0</v>
      </c>
      <c r="D62" s="9">
        <f>IF(NOT(Tabelle1!C11),10,0)</f>
        <v>10</v>
      </c>
    </row>
    <row r="63" spans="1:7" x14ac:dyDescent="0.2">
      <c r="A63" s="1" t="s">
        <v>36</v>
      </c>
      <c r="C63" s="9">
        <f>IF(Tabelle1!C12,6,0)</f>
        <v>0</v>
      </c>
      <c r="D63" s="9">
        <f>IF(NOT(Tabelle1!C12),4,0)</f>
        <v>4</v>
      </c>
    </row>
    <row r="64" spans="1:7" x14ac:dyDescent="0.2">
      <c r="A64" s="1" t="s">
        <v>38</v>
      </c>
      <c r="C64" s="9">
        <f>IF(Tabelle1!C21,8,0)</f>
        <v>0</v>
      </c>
      <c r="D64" s="9">
        <f>IF(NOT(Tabelle1!C21),8,0)</f>
        <v>8</v>
      </c>
    </row>
    <row r="65" spans="1:4" x14ac:dyDescent="0.2">
      <c r="A65" s="1" t="s">
        <v>37</v>
      </c>
      <c r="C65" s="9">
        <f>IF(Tabelle1!C12,4,0)</f>
        <v>0</v>
      </c>
      <c r="D65" s="9">
        <f>IF(NOT(Tabelle1!C12),4,0)</f>
        <v>4</v>
      </c>
    </row>
    <row r="66" spans="1:4" x14ac:dyDescent="0.2">
      <c r="A66" s="1" t="s">
        <v>43</v>
      </c>
      <c r="C66" s="9">
        <f>IF(Tabelle1!C24,6,0)</f>
        <v>0</v>
      </c>
      <c r="D66" s="9">
        <f>IF(NOT(Tabelle1!C24),6,0)</f>
        <v>6</v>
      </c>
    </row>
    <row r="67" spans="1:4" x14ac:dyDescent="0.2">
      <c r="A67" s="1" t="s">
        <v>80</v>
      </c>
      <c r="C67" s="9">
        <v>0</v>
      </c>
      <c r="D67" s="9">
        <v>3</v>
      </c>
    </row>
    <row r="68" spans="1:4" x14ac:dyDescent="0.2">
      <c r="A68" s="1" t="s">
        <v>44</v>
      </c>
      <c r="C68" s="9">
        <f>IF(Tabelle1!C13,5,0)</f>
        <v>0</v>
      </c>
      <c r="D68" s="9">
        <f>IF(NOT(Tabelle1!C13),4,0)</f>
        <v>4</v>
      </c>
    </row>
    <row r="69" spans="1:4" x14ac:dyDescent="0.2">
      <c r="A69" s="1" t="s">
        <v>45</v>
      </c>
      <c r="C69" s="9">
        <f>IF(Tabelle1!C14,8,0)</f>
        <v>0</v>
      </c>
      <c r="D69" s="9">
        <f>IF(NOT(Tabelle1!C14),8,0)</f>
        <v>8</v>
      </c>
    </row>
    <row r="70" spans="1:4" x14ac:dyDescent="0.2">
      <c r="A70" s="1" t="s">
        <v>46</v>
      </c>
      <c r="C70" s="9">
        <f>IF(Tabelle1!C15,8,0)</f>
        <v>0</v>
      </c>
      <c r="D70" s="9">
        <f>IF(NOT(Tabelle1!C15),8,0)</f>
        <v>8</v>
      </c>
    </row>
    <row r="71" spans="1:4" x14ac:dyDescent="0.2">
      <c r="A71" s="1" t="s">
        <v>47</v>
      </c>
      <c r="C71" s="9">
        <f>IF(Tabelle1!C16,6,0)</f>
        <v>0</v>
      </c>
      <c r="D71" s="9">
        <f>IF(NOT(Tabelle1!C16),8,0)</f>
        <v>8</v>
      </c>
    </row>
    <row r="72" spans="1:4" x14ac:dyDescent="0.2">
      <c r="A72" s="1" t="s">
        <v>48</v>
      </c>
      <c r="C72" s="9">
        <f>IF(Tabelle1!C17,5,0)</f>
        <v>0</v>
      </c>
      <c r="D72" s="9">
        <f>IF(NOT(Tabelle1!C17),4,0)</f>
        <v>4</v>
      </c>
    </row>
    <row r="73" spans="1:4" x14ac:dyDescent="0.2">
      <c r="A73" s="1" t="s">
        <v>2</v>
      </c>
      <c r="C73" s="9">
        <f>IF(Tabelle1!C18,8,0)</f>
        <v>0</v>
      </c>
      <c r="D73" s="9">
        <f>IF(NOT(Tabelle1!C18),8,0)</f>
        <v>8</v>
      </c>
    </row>
    <row r="74" spans="1:4" x14ac:dyDescent="0.2">
      <c r="A74" s="1" t="s">
        <v>49</v>
      </c>
      <c r="C74" s="9">
        <f>IF(Tabelle1!C30,4,0)</f>
        <v>0</v>
      </c>
      <c r="D74" s="9">
        <v>4</v>
      </c>
    </row>
    <row r="75" spans="1:4" x14ac:dyDescent="0.2">
      <c r="A75" s="1" t="s">
        <v>50</v>
      </c>
      <c r="C75" s="9">
        <v>0</v>
      </c>
      <c r="D75" s="9">
        <v>4</v>
      </c>
    </row>
    <row r="76" spans="1:4" x14ac:dyDescent="0.2">
      <c r="A76" s="1" t="s">
        <v>51</v>
      </c>
      <c r="C76" s="9">
        <f>IF(Tabelle1!C19,9,0)</f>
        <v>0</v>
      </c>
      <c r="D76" s="9">
        <f>IF(NOT(Tabelle1!C19),8,0)</f>
        <v>8</v>
      </c>
    </row>
    <row r="77" spans="1:4" x14ac:dyDescent="0.2">
      <c r="A77" s="1" t="s">
        <v>52</v>
      </c>
      <c r="C77" s="9">
        <f>IF(Tabelle1!C20,8,0)</f>
        <v>0</v>
      </c>
      <c r="D77" s="9">
        <f>IF(NOT(Tabelle1!C20),5,0)</f>
        <v>5</v>
      </c>
    </row>
    <row r="78" spans="1:4" x14ac:dyDescent="0.2">
      <c r="A78" s="1" t="s">
        <v>59</v>
      </c>
      <c r="C78" s="9">
        <v>0</v>
      </c>
      <c r="D78" s="9">
        <f>IF(Tabelle1!C20,5,0)</f>
        <v>0</v>
      </c>
    </row>
    <row r="79" spans="1:4" x14ac:dyDescent="0.2">
      <c r="A79" s="1" t="s">
        <v>53</v>
      </c>
      <c r="C79" s="9">
        <v>0</v>
      </c>
      <c r="D79" s="9">
        <f>IF(NOT(Tabelle1!C20),8,0)</f>
        <v>8</v>
      </c>
    </row>
    <row r="80" spans="1:4" x14ac:dyDescent="0.2">
      <c r="A80" s="1" t="s">
        <v>54</v>
      </c>
      <c r="C80" s="9">
        <f>IF(Tabelle1!C23,5,0)</f>
        <v>0</v>
      </c>
      <c r="D80" s="9">
        <f>IF(NOT(Tabelle1!C23),6,0)</f>
        <v>6</v>
      </c>
    </row>
    <row r="81" spans="1:4" x14ac:dyDescent="0.2">
      <c r="A81" s="1" t="s">
        <v>60</v>
      </c>
      <c r="C81" s="9">
        <f>IF(Tabelle1!C22,8,0)</f>
        <v>0</v>
      </c>
      <c r="D81" s="9">
        <f>IF(NOT(Tabelle1!C22),6,0)</f>
        <v>6</v>
      </c>
    </row>
    <row r="82" spans="1:4" x14ac:dyDescent="0.2">
      <c r="A82" s="1" t="s">
        <v>55</v>
      </c>
      <c r="C82" s="9">
        <f>IF(AND(Tabelle1!C26,(E50=C34)),12,IF(AND(Tabelle1!C28,(E51=C34)),8,IF(AND(Tabelle1!C29,(E52=C34)),8,0)))</f>
        <v>0</v>
      </c>
      <c r="D82" s="9">
        <f>IF(C82=0,8,0)</f>
        <v>8</v>
      </c>
    </row>
    <row r="83" spans="1:4" x14ac:dyDescent="0.2">
      <c r="A83" s="1" t="s">
        <v>56</v>
      </c>
      <c r="C83" s="9">
        <f>IF(Tabelle1!C27,8,0)</f>
        <v>0</v>
      </c>
      <c r="D83" s="9">
        <f>IF(NOT(Tabelle1!C27),8,0)</f>
        <v>8</v>
      </c>
    </row>
    <row r="84" spans="1:4" x14ac:dyDescent="0.2">
      <c r="A84" s="1" t="s">
        <v>71</v>
      </c>
      <c r="C84" s="9">
        <f>IF(Tabelle1!C31,4,0)</f>
        <v>0</v>
      </c>
      <c r="D84" s="9">
        <f>IF(NOT(Tabelle1!C31),4,0)</f>
        <v>4</v>
      </c>
    </row>
    <row r="85" spans="1:4" x14ac:dyDescent="0.2">
      <c r="A85" s="1" t="s">
        <v>57</v>
      </c>
      <c r="C85" s="9"/>
    </row>
    <row r="86" spans="1:4" x14ac:dyDescent="0.2">
      <c r="A86" s="1" t="s">
        <v>70</v>
      </c>
      <c r="C86" s="9">
        <f>IF(Tabelle1!C26,12,0)+IF(Tabelle1!C28,8,0)+IF(Tabelle1!C29,8,0)-C82</f>
        <v>0</v>
      </c>
    </row>
    <row r="87" spans="1:4" x14ac:dyDescent="0.2">
      <c r="A87" s="1" t="s">
        <v>64</v>
      </c>
      <c r="C87" s="9">
        <f>IF(Tabelle1!C33,IF(Tabelle1!C33,E48,0),0)</f>
        <v>0</v>
      </c>
    </row>
    <row r="88" spans="1:4" x14ac:dyDescent="0.2">
      <c r="A88" s="1" t="s">
        <v>65</v>
      </c>
      <c r="C88" s="9">
        <f>IF(Tabelle1!C32,IF(Tabelle1!C32,E49,0),0)</f>
        <v>0</v>
      </c>
    </row>
    <row r="89" spans="1:4" x14ac:dyDescent="0.2">
      <c r="A89" s="1" t="s">
        <v>63</v>
      </c>
      <c r="C89" s="9">
        <f>IF(Tabelle1!C25,4,0)</f>
        <v>0</v>
      </c>
      <c r="D89" s="9"/>
    </row>
    <row r="90" spans="1:4" x14ac:dyDescent="0.2">
      <c r="A90" s="1" t="s">
        <v>66</v>
      </c>
      <c r="C90" s="9"/>
      <c r="D90" s="9">
        <f>180 - C93 - SUM(D62:D84) - D91</f>
        <v>32</v>
      </c>
    </row>
    <row r="91" spans="1:4" x14ac:dyDescent="0.2">
      <c r="A91" s="1" t="s">
        <v>61</v>
      </c>
      <c r="C91" s="9">
        <f>IF(Tabelle1!C34,12,0)</f>
        <v>0</v>
      </c>
      <c r="D91" s="9">
        <f>IF(NOT(Tabelle1!C34),12,0)</f>
        <v>12</v>
      </c>
    </row>
    <row r="93" spans="1:4" x14ac:dyDescent="0.2">
      <c r="A93" s="7" t="s">
        <v>58</v>
      </c>
      <c r="B93" s="7"/>
      <c r="C93" s="8">
        <f>SUM(C62:C92)</f>
        <v>0</v>
      </c>
      <c r="D93" s="8">
        <f>SUM(D62:D92)</f>
        <v>180</v>
      </c>
    </row>
  </sheetData>
  <mergeCells count="15">
    <mergeCell ref="G1:H1"/>
    <mergeCell ref="E51:G51"/>
    <mergeCell ref="E52:G52"/>
    <mergeCell ref="A6:F6"/>
    <mergeCell ref="A8:G8"/>
    <mergeCell ref="A34:B34"/>
    <mergeCell ref="C34:D34"/>
    <mergeCell ref="B3:C3"/>
    <mergeCell ref="B5:C5"/>
    <mergeCell ref="B4:C4"/>
    <mergeCell ref="C29:D29"/>
    <mergeCell ref="C24:D24"/>
    <mergeCell ref="A12:G12"/>
    <mergeCell ref="A38:G47"/>
    <mergeCell ref="E50:G50"/>
  </mergeCells>
  <pageMargins left="0.59055118110236227" right="0.39370078740157483" top="0.39370078740157483" bottom="0.39370078740157483" header="0.39370078740157483" footer="0.39370078740157483"/>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Anklicken falls Resy 1">
                <anchor moveWithCells="1">
                  <from>
                    <xdr:col>0</xdr:col>
                    <xdr:colOff>295275</xdr:colOff>
                    <xdr:row>38</xdr:row>
                    <xdr:rowOff>0</xdr:rowOff>
                  </from>
                  <to>
                    <xdr:col>1</xdr:col>
                    <xdr:colOff>542925</xdr:colOff>
                    <xdr:row>39</xdr:row>
                    <xdr:rowOff>19050</xdr:rowOff>
                  </to>
                </anchor>
              </controlPr>
            </control>
          </mc:Choice>
        </mc:AlternateContent>
        <mc:AlternateContent xmlns:mc="http://schemas.openxmlformats.org/markup-compatibility/2006">
          <mc:Choice Requires="x14">
            <control shapeId="1032" r:id="rId5" name="Check Box 8">
              <controlPr defaultSize="0" autoFill="0" autoLine="0" autoPict="0" altText="Anklicken falls Resy 1">
                <anchor moveWithCells="1">
                  <from>
                    <xdr:col>0</xdr:col>
                    <xdr:colOff>295275</xdr:colOff>
                    <xdr:row>38</xdr:row>
                    <xdr:rowOff>161925</xdr:rowOff>
                  </from>
                  <to>
                    <xdr:col>1</xdr:col>
                    <xdr:colOff>581025</xdr:colOff>
                    <xdr:row>40</xdr:row>
                    <xdr:rowOff>9525</xdr:rowOff>
                  </to>
                </anchor>
              </controlPr>
            </control>
          </mc:Choice>
        </mc:AlternateContent>
        <mc:AlternateContent xmlns:mc="http://schemas.openxmlformats.org/markup-compatibility/2006">
          <mc:Choice Requires="x14">
            <control shapeId="1033" r:id="rId6" name="Check Box 9">
              <controlPr defaultSize="0" autoFill="0" autoLine="0" autoPict="0" altText="Anklicken falls Resy 1">
                <anchor moveWithCells="1">
                  <from>
                    <xdr:col>0</xdr:col>
                    <xdr:colOff>295275</xdr:colOff>
                    <xdr:row>39</xdr:row>
                    <xdr:rowOff>142875</xdr:rowOff>
                  </from>
                  <to>
                    <xdr:col>1</xdr:col>
                    <xdr:colOff>552450</xdr:colOff>
                    <xdr:row>41</xdr:row>
                    <xdr:rowOff>9525</xdr:rowOff>
                  </to>
                </anchor>
              </controlPr>
            </control>
          </mc:Choice>
        </mc:AlternateContent>
        <mc:AlternateContent xmlns:mc="http://schemas.openxmlformats.org/markup-compatibility/2006">
          <mc:Choice Requires="x14">
            <control shapeId="1034" r:id="rId7" name="Check Box 10">
              <controlPr defaultSize="0" autoFill="0" autoLine="0" autoPict="0" altText="Anklicken falls Resy 1">
                <anchor moveWithCells="1">
                  <from>
                    <xdr:col>0</xdr:col>
                    <xdr:colOff>295275</xdr:colOff>
                    <xdr:row>40</xdr:row>
                    <xdr:rowOff>152400</xdr:rowOff>
                  </from>
                  <to>
                    <xdr:col>1</xdr:col>
                    <xdr:colOff>838200</xdr:colOff>
                    <xdr:row>42</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ltText="Anklicken falls Resy 1">
                <anchor moveWithCells="1">
                  <from>
                    <xdr:col>0</xdr:col>
                    <xdr:colOff>295275</xdr:colOff>
                    <xdr:row>42</xdr:row>
                    <xdr:rowOff>0</xdr:rowOff>
                  </from>
                  <to>
                    <xdr:col>1</xdr:col>
                    <xdr:colOff>390525</xdr:colOff>
                    <xdr:row>43</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ltText="Anklicken falls Resy 1">
                <anchor moveWithCells="1">
                  <from>
                    <xdr:col>0</xdr:col>
                    <xdr:colOff>295275</xdr:colOff>
                    <xdr:row>42</xdr:row>
                    <xdr:rowOff>161925</xdr:rowOff>
                  </from>
                  <to>
                    <xdr:col>1</xdr:col>
                    <xdr:colOff>390525</xdr:colOff>
                    <xdr:row>44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ltText="Anklicken falls Resy 1">
                <anchor moveWithCells="1">
                  <from>
                    <xdr:col>0</xdr:col>
                    <xdr:colOff>295275</xdr:colOff>
                    <xdr:row>43</xdr:row>
                    <xdr:rowOff>161925</xdr:rowOff>
                  </from>
                  <to>
                    <xdr:col>1</xdr:col>
                    <xdr:colOff>647700</xdr:colOff>
                    <xdr:row>45</xdr:row>
                    <xdr:rowOff>9525</xdr:rowOff>
                  </to>
                </anchor>
              </controlPr>
            </control>
          </mc:Choice>
        </mc:AlternateContent>
        <mc:AlternateContent xmlns:mc="http://schemas.openxmlformats.org/markup-compatibility/2006">
          <mc:Choice Requires="x14">
            <control shapeId="1038" r:id="rId11" name="Check Box 14">
              <controlPr defaultSize="0" autoFill="0" autoLine="0" autoPict="0" altText="Anklicken falls Resy 1">
                <anchor moveWithCells="1">
                  <from>
                    <xdr:col>0</xdr:col>
                    <xdr:colOff>295275</xdr:colOff>
                    <xdr:row>44</xdr:row>
                    <xdr:rowOff>152400</xdr:rowOff>
                  </from>
                  <to>
                    <xdr:col>1</xdr:col>
                    <xdr:colOff>390525</xdr:colOff>
                    <xdr:row>46</xdr:row>
                    <xdr:rowOff>9525</xdr:rowOff>
                  </to>
                </anchor>
              </controlPr>
            </control>
          </mc:Choice>
        </mc:AlternateContent>
        <mc:AlternateContent xmlns:mc="http://schemas.openxmlformats.org/markup-compatibility/2006">
          <mc:Choice Requires="x14">
            <control shapeId="1041" r:id="rId12" name="Check Box 17">
              <controlPr defaultSize="0" autoFill="0" autoLine="0" autoPict="0" altText="Anklicken falls Resy 1">
                <anchor moveWithCells="1">
                  <from>
                    <xdr:col>2</xdr:col>
                    <xdr:colOff>47625</xdr:colOff>
                    <xdr:row>38</xdr:row>
                    <xdr:rowOff>0</xdr:rowOff>
                  </from>
                  <to>
                    <xdr:col>3</xdr:col>
                    <xdr:colOff>314325</xdr:colOff>
                    <xdr:row>39</xdr:row>
                    <xdr:rowOff>19050</xdr:rowOff>
                  </to>
                </anchor>
              </controlPr>
            </control>
          </mc:Choice>
        </mc:AlternateContent>
        <mc:AlternateContent xmlns:mc="http://schemas.openxmlformats.org/markup-compatibility/2006">
          <mc:Choice Requires="x14">
            <control shapeId="1042" r:id="rId13" name="Check Box 18">
              <controlPr defaultSize="0" autoFill="0" autoLine="0" autoPict="0" altText="Anklicken falls Resy 1">
                <anchor moveWithCells="1">
                  <from>
                    <xdr:col>2</xdr:col>
                    <xdr:colOff>47625</xdr:colOff>
                    <xdr:row>38</xdr:row>
                    <xdr:rowOff>161925</xdr:rowOff>
                  </from>
                  <to>
                    <xdr:col>3</xdr:col>
                    <xdr:colOff>352425</xdr:colOff>
                    <xdr:row>40</xdr:row>
                    <xdr:rowOff>9525</xdr:rowOff>
                  </to>
                </anchor>
              </controlPr>
            </control>
          </mc:Choice>
        </mc:AlternateContent>
        <mc:AlternateContent xmlns:mc="http://schemas.openxmlformats.org/markup-compatibility/2006">
          <mc:Choice Requires="x14">
            <control shapeId="1043" r:id="rId14" name="Check Box 19">
              <controlPr defaultSize="0" autoFill="0" autoLine="0" autoPict="0" altText="Anklicken falls Resy 1">
                <anchor moveWithCells="1">
                  <from>
                    <xdr:col>2</xdr:col>
                    <xdr:colOff>47625</xdr:colOff>
                    <xdr:row>39</xdr:row>
                    <xdr:rowOff>152400</xdr:rowOff>
                  </from>
                  <to>
                    <xdr:col>3</xdr:col>
                    <xdr:colOff>904875</xdr:colOff>
                    <xdr:row>40</xdr:row>
                    <xdr:rowOff>152400</xdr:rowOff>
                  </to>
                </anchor>
              </controlPr>
            </control>
          </mc:Choice>
        </mc:AlternateContent>
        <mc:AlternateContent xmlns:mc="http://schemas.openxmlformats.org/markup-compatibility/2006">
          <mc:Choice Requires="x14">
            <control shapeId="1044" r:id="rId15" name="Check Box 20">
              <controlPr defaultSize="0" autoFill="0" autoLine="0" autoPict="0" altText="Anklicken falls Resy 1">
                <anchor moveWithCells="1">
                  <from>
                    <xdr:col>2</xdr:col>
                    <xdr:colOff>47625</xdr:colOff>
                    <xdr:row>40</xdr:row>
                    <xdr:rowOff>133350</xdr:rowOff>
                  </from>
                  <to>
                    <xdr:col>3</xdr:col>
                    <xdr:colOff>990600</xdr:colOff>
                    <xdr:row>42</xdr:row>
                    <xdr:rowOff>19050</xdr:rowOff>
                  </to>
                </anchor>
              </controlPr>
            </control>
          </mc:Choice>
        </mc:AlternateContent>
        <mc:AlternateContent xmlns:mc="http://schemas.openxmlformats.org/markup-compatibility/2006">
          <mc:Choice Requires="x14">
            <control shapeId="1045" r:id="rId16" name="Check Box 21">
              <controlPr defaultSize="0" autoFill="0" autoLine="0" autoPict="0" altText="Anklicken falls Resy 1">
                <anchor moveWithCells="1">
                  <from>
                    <xdr:col>2</xdr:col>
                    <xdr:colOff>47625</xdr:colOff>
                    <xdr:row>42</xdr:row>
                    <xdr:rowOff>0</xdr:rowOff>
                  </from>
                  <to>
                    <xdr:col>3</xdr:col>
                    <xdr:colOff>161925</xdr:colOff>
                    <xdr:row>43</xdr:row>
                    <xdr:rowOff>19050</xdr:rowOff>
                  </to>
                </anchor>
              </controlPr>
            </control>
          </mc:Choice>
        </mc:AlternateContent>
        <mc:AlternateContent xmlns:mc="http://schemas.openxmlformats.org/markup-compatibility/2006">
          <mc:Choice Requires="x14">
            <control shapeId="1046" r:id="rId17" name="Check Box 22">
              <controlPr defaultSize="0" autoFill="0" autoLine="0" autoPict="0" altText="Anklicken falls Resy 1">
                <anchor moveWithCells="1">
                  <from>
                    <xdr:col>2</xdr:col>
                    <xdr:colOff>47625</xdr:colOff>
                    <xdr:row>42</xdr:row>
                    <xdr:rowOff>161925</xdr:rowOff>
                  </from>
                  <to>
                    <xdr:col>3</xdr:col>
                    <xdr:colOff>161925</xdr:colOff>
                    <xdr:row>44</xdr:row>
                    <xdr:rowOff>9525</xdr:rowOff>
                  </to>
                </anchor>
              </controlPr>
            </control>
          </mc:Choice>
        </mc:AlternateContent>
        <mc:AlternateContent xmlns:mc="http://schemas.openxmlformats.org/markup-compatibility/2006">
          <mc:Choice Requires="x14">
            <control shapeId="1047" r:id="rId18" name="Check Box 23">
              <controlPr defaultSize="0" autoFill="0" autoLine="0" autoPict="0" altText="Anklicken falls Resy 1">
                <anchor moveWithCells="1">
                  <from>
                    <xdr:col>2</xdr:col>
                    <xdr:colOff>47625</xdr:colOff>
                    <xdr:row>43</xdr:row>
                    <xdr:rowOff>161925</xdr:rowOff>
                  </from>
                  <to>
                    <xdr:col>3</xdr:col>
                    <xdr:colOff>419100</xdr:colOff>
                    <xdr:row>45</xdr:row>
                    <xdr:rowOff>9525</xdr:rowOff>
                  </to>
                </anchor>
              </controlPr>
            </control>
          </mc:Choice>
        </mc:AlternateContent>
        <mc:AlternateContent xmlns:mc="http://schemas.openxmlformats.org/markup-compatibility/2006">
          <mc:Choice Requires="x14">
            <control shapeId="1048" r:id="rId19" name="Check Box 24">
              <controlPr defaultSize="0" autoFill="0" autoLine="0" autoPict="0" altText="Anklicken falls Resy 1">
                <anchor moveWithCells="1">
                  <from>
                    <xdr:col>2</xdr:col>
                    <xdr:colOff>47625</xdr:colOff>
                    <xdr:row>44</xdr:row>
                    <xdr:rowOff>152400</xdr:rowOff>
                  </from>
                  <to>
                    <xdr:col>3</xdr:col>
                    <xdr:colOff>161925</xdr:colOff>
                    <xdr:row>46</xdr:row>
                    <xdr:rowOff>9525</xdr:rowOff>
                  </to>
                </anchor>
              </controlPr>
            </control>
          </mc:Choice>
        </mc:AlternateContent>
        <mc:AlternateContent xmlns:mc="http://schemas.openxmlformats.org/markup-compatibility/2006">
          <mc:Choice Requires="x14">
            <control shapeId="1049" r:id="rId20" name="Check Box 25">
              <controlPr defaultSize="0" autoFill="0" autoLine="0" autoPict="0" altText="Anklicken falls Resy 1">
                <anchor moveWithCells="1">
                  <from>
                    <xdr:col>4</xdr:col>
                    <xdr:colOff>352425</xdr:colOff>
                    <xdr:row>38</xdr:row>
                    <xdr:rowOff>0</xdr:rowOff>
                  </from>
                  <to>
                    <xdr:col>6</xdr:col>
                    <xdr:colOff>209550</xdr:colOff>
                    <xdr:row>39</xdr:row>
                    <xdr:rowOff>19050</xdr:rowOff>
                  </to>
                </anchor>
              </controlPr>
            </control>
          </mc:Choice>
        </mc:AlternateContent>
        <mc:AlternateContent xmlns:mc="http://schemas.openxmlformats.org/markup-compatibility/2006">
          <mc:Choice Requires="x14">
            <control shapeId="1050" r:id="rId21" name="Check Box 26">
              <controlPr defaultSize="0" autoFill="0" autoLine="0" autoPict="0" altText="Anklicken falls Resy 1">
                <anchor moveWithCells="1">
                  <from>
                    <xdr:col>4</xdr:col>
                    <xdr:colOff>352425</xdr:colOff>
                    <xdr:row>38</xdr:row>
                    <xdr:rowOff>161925</xdr:rowOff>
                  </from>
                  <to>
                    <xdr:col>6</xdr:col>
                    <xdr:colOff>247650</xdr:colOff>
                    <xdr:row>40</xdr:row>
                    <xdr:rowOff>9525</xdr:rowOff>
                  </to>
                </anchor>
              </controlPr>
            </control>
          </mc:Choice>
        </mc:AlternateContent>
        <mc:AlternateContent xmlns:mc="http://schemas.openxmlformats.org/markup-compatibility/2006">
          <mc:Choice Requires="x14">
            <control shapeId="1051" r:id="rId22" name="Check Box 27">
              <controlPr defaultSize="0" autoFill="0" autoLine="0" autoPict="0" altText="Anklicken falls Resy 1">
                <anchor moveWithCells="1">
                  <from>
                    <xdr:col>4</xdr:col>
                    <xdr:colOff>352425</xdr:colOff>
                    <xdr:row>39</xdr:row>
                    <xdr:rowOff>142875</xdr:rowOff>
                  </from>
                  <to>
                    <xdr:col>6</xdr:col>
                    <xdr:colOff>219075</xdr:colOff>
                    <xdr:row>41</xdr:row>
                    <xdr:rowOff>9525</xdr:rowOff>
                  </to>
                </anchor>
              </controlPr>
            </control>
          </mc:Choice>
        </mc:AlternateContent>
        <mc:AlternateContent xmlns:mc="http://schemas.openxmlformats.org/markup-compatibility/2006">
          <mc:Choice Requires="x14">
            <control shapeId="1052" r:id="rId23" name="Check Box 28">
              <controlPr defaultSize="0" autoFill="0" autoLine="0" autoPict="0" altText="Anklicken falls Resy 1">
                <anchor moveWithCells="1">
                  <from>
                    <xdr:col>4</xdr:col>
                    <xdr:colOff>352425</xdr:colOff>
                    <xdr:row>41</xdr:row>
                    <xdr:rowOff>152400</xdr:rowOff>
                  </from>
                  <to>
                    <xdr:col>7</xdr:col>
                    <xdr:colOff>0</xdr:colOff>
                    <xdr:row>43</xdr:row>
                    <xdr:rowOff>19050</xdr:rowOff>
                  </to>
                </anchor>
              </controlPr>
            </control>
          </mc:Choice>
        </mc:AlternateContent>
        <mc:AlternateContent xmlns:mc="http://schemas.openxmlformats.org/markup-compatibility/2006">
          <mc:Choice Requires="x14">
            <control shapeId="1053" r:id="rId24" name="Check Box 29">
              <controlPr defaultSize="0" autoFill="0" autoLine="0" autoPict="0" altText="Anklicken falls Resy 1">
                <anchor moveWithCells="1">
                  <from>
                    <xdr:col>4</xdr:col>
                    <xdr:colOff>352425</xdr:colOff>
                    <xdr:row>43</xdr:row>
                    <xdr:rowOff>0</xdr:rowOff>
                  </from>
                  <to>
                    <xdr:col>6</xdr:col>
                    <xdr:colOff>76200</xdr:colOff>
                    <xdr:row>44</xdr:row>
                    <xdr:rowOff>19050</xdr:rowOff>
                  </to>
                </anchor>
              </controlPr>
            </control>
          </mc:Choice>
        </mc:AlternateContent>
        <mc:AlternateContent xmlns:mc="http://schemas.openxmlformats.org/markup-compatibility/2006">
          <mc:Choice Requires="x14">
            <control shapeId="1054" r:id="rId25" name="Check Box 30">
              <controlPr defaultSize="0" autoFill="0" autoLine="0" autoPict="0" altText="Anklicken falls Resy 1">
                <anchor moveWithCells="1">
                  <from>
                    <xdr:col>4</xdr:col>
                    <xdr:colOff>352425</xdr:colOff>
                    <xdr:row>44</xdr:row>
                    <xdr:rowOff>0</xdr:rowOff>
                  </from>
                  <to>
                    <xdr:col>6</xdr:col>
                    <xdr:colOff>76200</xdr:colOff>
                    <xdr:row>45</xdr:row>
                    <xdr:rowOff>19050</xdr:rowOff>
                  </to>
                </anchor>
              </controlPr>
            </control>
          </mc:Choice>
        </mc:AlternateContent>
        <mc:AlternateContent xmlns:mc="http://schemas.openxmlformats.org/markup-compatibility/2006">
          <mc:Choice Requires="x14">
            <control shapeId="1055" r:id="rId26" name="Check Box 31">
              <controlPr defaultSize="0" autoFill="0" autoLine="0" autoPict="0" altText="Anklicken falls Resy 1">
                <anchor moveWithCells="1">
                  <from>
                    <xdr:col>4</xdr:col>
                    <xdr:colOff>352425</xdr:colOff>
                    <xdr:row>44</xdr:row>
                    <xdr:rowOff>161925</xdr:rowOff>
                  </from>
                  <to>
                    <xdr:col>6</xdr:col>
                    <xdr:colOff>304800</xdr:colOff>
                    <xdr:row>46</xdr:row>
                    <xdr:rowOff>9525</xdr:rowOff>
                  </to>
                </anchor>
              </controlPr>
            </control>
          </mc:Choice>
        </mc:AlternateContent>
        <mc:AlternateContent xmlns:mc="http://schemas.openxmlformats.org/markup-compatibility/2006">
          <mc:Choice Requires="x14">
            <control shapeId="1057" r:id="rId27" name="Check Box 33">
              <controlPr defaultSize="0" autoFill="0" autoLine="0" autoPict="0" altText="Anklicken falls Einführung in die symbolische KI geprüft wurde.">
                <anchor moveWithCells="1">
                  <from>
                    <xdr:col>4</xdr:col>
                    <xdr:colOff>352425</xdr:colOff>
                    <xdr:row>40</xdr:row>
                    <xdr:rowOff>133350</xdr:rowOff>
                  </from>
                  <to>
                    <xdr:col>7</xdr:col>
                    <xdr:colOff>38100</xdr:colOff>
                    <xdr:row>42</xdr:row>
                    <xdr:rowOff>28575</xdr:rowOff>
                  </to>
                </anchor>
              </controlPr>
            </control>
          </mc:Choice>
        </mc:AlternateContent>
        <mc:AlternateContent xmlns:mc="http://schemas.openxmlformats.org/markup-compatibility/2006">
          <mc:Choice Requires="x14">
            <control shapeId="1059" r:id="rId28" name="Check Box 35">
              <controlPr defaultSize="0" autoFill="0" autoLine="0" autoPict="0">
                <anchor moveWithCells="1">
                  <from>
                    <xdr:col>0</xdr:col>
                    <xdr:colOff>9525</xdr:colOff>
                    <xdr:row>8</xdr:row>
                    <xdr:rowOff>47625</xdr:rowOff>
                  </from>
                  <to>
                    <xdr:col>7</xdr:col>
                    <xdr:colOff>85725</xdr:colOff>
                    <xdr:row>10</xdr:row>
                    <xdr:rowOff>76200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prompt="Bitte Wählen Sie eine Vertiefung aus">
          <x14:formula1>
            <xm:f>Tabelle1!$B$1:$B$8</xm:f>
          </x14:formula1>
          <xm:sqref>C34 E50:E52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34"/>
  <sheetViews>
    <sheetView topLeftCell="A10" workbookViewId="0">
      <selection activeCell="C30" sqref="C30"/>
    </sheetView>
  </sheetViews>
  <sheetFormatPr baseColWidth="10" defaultRowHeight="15" x14ac:dyDescent="0.25"/>
  <cols>
    <col min="1" max="16384" width="11.42578125" style="13"/>
  </cols>
  <sheetData>
    <row r="1" spans="2:3" x14ac:dyDescent="0.25">
      <c r="B1" s="13" t="s">
        <v>8</v>
      </c>
    </row>
    <row r="2" spans="2:3" x14ac:dyDescent="0.25">
      <c r="B2" s="13" t="s">
        <v>1</v>
      </c>
    </row>
    <row r="3" spans="2:3" x14ac:dyDescent="0.25">
      <c r="B3" s="13" t="s">
        <v>0</v>
      </c>
    </row>
    <row r="4" spans="2:3" x14ac:dyDescent="0.25">
      <c r="B4" s="13" t="s">
        <v>2</v>
      </c>
    </row>
    <row r="5" spans="2:3" x14ac:dyDescent="0.25">
      <c r="B5" s="13" t="s">
        <v>3</v>
      </c>
    </row>
    <row r="6" spans="2:3" x14ac:dyDescent="0.25">
      <c r="B6" s="13" t="s">
        <v>4</v>
      </c>
    </row>
    <row r="7" spans="2:3" x14ac:dyDescent="0.25">
      <c r="B7" s="13" t="s">
        <v>5</v>
      </c>
    </row>
    <row r="8" spans="2:3" x14ac:dyDescent="0.25">
      <c r="B8" s="13" t="s">
        <v>6</v>
      </c>
    </row>
    <row r="11" spans="2:3" x14ac:dyDescent="0.25">
      <c r="B11" s="13" t="s">
        <v>14</v>
      </c>
      <c r="C11" s="13" t="b">
        <v>0</v>
      </c>
    </row>
    <row r="12" spans="2:3" x14ac:dyDescent="0.25">
      <c r="B12" s="13" t="s">
        <v>15</v>
      </c>
      <c r="C12" s="13" t="b">
        <v>0</v>
      </c>
    </row>
    <row r="13" spans="2:3" x14ac:dyDescent="0.25">
      <c r="B13" s="13" t="s">
        <v>16</v>
      </c>
      <c r="C13" s="13" t="b">
        <v>0</v>
      </c>
    </row>
    <row r="14" spans="2:3" x14ac:dyDescent="0.25">
      <c r="B14" s="13" t="s">
        <v>12</v>
      </c>
      <c r="C14" s="13" t="b">
        <v>0</v>
      </c>
    </row>
    <row r="15" spans="2:3" x14ac:dyDescent="0.25">
      <c r="B15" s="13" t="s">
        <v>17</v>
      </c>
      <c r="C15" s="13" t="b">
        <v>0</v>
      </c>
    </row>
    <row r="16" spans="2:3" x14ac:dyDescent="0.25">
      <c r="B16" s="13" t="s">
        <v>13</v>
      </c>
      <c r="C16" s="13" t="b">
        <v>0</v>
      </c>
    </row>
    <row r="17" spans="2:3" x14ac:dyDescent="0.25">
      <c r="B17" s="13" t="s">
        <v>18</v>
      </c>
      <c r="C17" s="13" t="b">
        <v>0</v>
      </c>
    </row>
    <row r="18" spans="2:3" x14ac:dyDescent="0.25">
      <c r="B18" s="13" t="s">
        <v>19</v>
      </c>
      <c r="C18" s="13" t="b">
        <v>0</v>
      </c>
    </row>
    <row r="19" spans="2:3" x14ac:dyDescent="0.25">
      <c r="B19" s="13" t="s">
        <v>20</v>
      </c>
      <c r="C19" s="13" t="b">
        <v>0</v>
      </c>
    </row>
    <row r="20" spans="2:3" x14ac:dyDescent="0.25">
      <c r="B20" s="13" t="s">
        <v>21</v>
      </c>
      <c r="C20" s="13" t="b">
        <v>0</v>
      </c>
    </row>
    <row r="21" spans="2:3" x14ac:dyDescent="0.25">
      <c r="B21" s="13" t="s">
        <v>22</v>
      </c>
      <c r="C21" s="13" t="b">
        <v>0</v>
      </c>
    </row>
    <row r="22" spans="2:3" x14ac:dyDescent="0.25">
      <c r="B22" s="13" t="s">
        <v>23</v>
      </c>
      <c r="C22" s="13" t="b">
        <v>0</v>
      </c>
    </row>
    <row r="23" spans="2:3" x14ac:dyDescent="0.25">
      <c r="B23" s="13" t="s">
        <v>24</v>
      </c>
      <c r="C23" s="13" t="b">
        <v>0</v>
      </c>
    </row>
    <row r="24" spans="2:3" x14ac:dyDescent="0.25">
      <c r="B24" s="13" t="s">
        <v>25</v>
      </c>
      <c r="C24" s="13" t="b">
        <v>0</v>
      </c>
    </row>
    <row r="25" spans="2:3" x14ac:dyDescent="0.25">
      <c r="B25" s="13" t="s">
        <v>26</v>
      </c>
      <c r="C25" s="13" t="b">
        <v>0</v>
      </c>
    </row>
    <row r="26" spans="2:3" x14ac:dyDescent="0.25">
      <c r="B26" s="13" t="s">
        <v>27</v>
      </c>
      <c r="C26" s="13" t="b">
        <v>0</v>
      </c>
    </row>
    <row r="27" spans="2:3" x14ac:dyDescent="0.25">
      <c r="B27" s="13" t="s">
        <v>28</v>
      </c>
      <c r="C27" s="13" t="b">
        <v>0</v>
      </c>
    </row>
    <row r="28" spans="2:3" x14ac:dyDescent="0.25">
      <c r="B28" s="13" t="s">
        <v>29</v>
      </c>
      <c r="C28" s="13" t="b">
        <v>0</v>
      </c>
    </row>
    <row r="29" spans="2:3" x14ac:dyDescent="0.25">
      <c r="B29" s="13" t="s">
        <v>30</v>
      </c>
      <c r="C29" s="13" t="b">
        <v>0</v>
      </c>
    </row>
    <row r="30" spans="2:3" x14ac:dyDescent="0.25">
      <c r="B30" s="13" t="s">
        <v>73</v>
      </c>
      <c r="C30" s="13" t="b">
        <v>0</v>
      </c>
    </row>
    <row r="31" spans="2:3" x14ac:dyDescent="0.25">
      <c r="B31" s="13" t="s">
        <v>31</v>
      </c>
      <c r="C31" s="13" t="b">
        <v>0</v>
      </c>
    </row>
    <row r="32" spans="2:3" x14ac:dyDescent="0.25">
      <c r="B32" s="13" t="s">
        <v>32</v>
      </c>
      <c r="C32" s="13" t="b">
        <v>0</v>
      </c>
    </row>
    <row r="33" spans="2:3" x14ac:dyDescent="0.25">
      <c r="B33" s="13" t="s">
        <v>33</v>
      </c>
      <c r="C33" s="13" t="b">
        <v>0</v>
      </c>
    </row>
    <row r="34" spans="2:3" x14ac:dyDescent="0.25">
      <c r="B34" s="13" t="s">
        <v>34</v>
      </c>
      <c r="C34" s="13" t="b">
        <v>0</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Antrag</vt:lpstr>
      <vt:lpstr>Tabelle1</vt:lpstr>
    </vt:vector>
  </TitlesOfParts>
  <Company>Technische Universität Kaiserslautern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Schürmann</dc:creator>
  <cp:lastModifiedBy>Bernd Schürmann</cp:lastModifiedBy>
  <cp:lastPrinted>2018-09-13T13:48:16Z</cp:lastPrinted>
  <dcterms:created xsi:type="dcterms:W3CDTF">2018-07-04T07:58:03Z</dcterms:created>
  <dcterms:modified xsi:type="dcterms:W3CDTF">2018-10-08T08:55:12Z</dcterms:modified>
</cp:coreProperties>
</file>